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06" windowWidth="17310" windowHeight="11760" activeTab="1"/>
  </bookViews>
  <sheets>
    <sheet name="Раскладка" sheetId="1" r:id="rId1"/>
    <sheet name="Меню" sheetId="2" r:id="rId2"/>
    <sheet name="Закупка" sheetId="3" r:id="rId3"/>
  </sheets>
  <definedNames/>
  <calcPr fullCalcOnLoad="1"/>
</workbook>
</file>

<file path=xl/sharedStrings.xml><?xml version="1.0" encoding="utf-8"?>
<sst xmlns="http://schemas.openxmlformats.org/spreadsheetml/2006/main" count="576" uniqueCount="200">
  <si>
    <t>норма на первые 4 дня</t>
  </si>
  <si>
    <t xml:space="preserve">норма на остальные дни </t>
  </si>
  <si>
    <t>Кол-во раз</t>
  </si>
  <si>
    <t>З</t>
  </si>
  <si>
    <t>КП</t>
  </si>
  <si>
    <t>О</t>
  </si>
  <si>
    <t>У</t>
  </si>
  <si>
    <t>крупы и обеды</t>
  </si>
  <si>
    <t>геркулес</t>
  </si>
  <si>
    <t>гречка мяс.</t>
  </si>
  <si>
    <t>досыпка (рис)</t>
  </si>
  <si>
    <t>досыпка(вермишель)</t>
  </si>
  <si>
    <t>карпюр</t>
  </si>
  <si>
    <t>Макароны (мяс)</t>
  </si>
  <si>
    <t>пшенка</t>
  </si>
  <si>
    <t>рис мол</t>
  </si>
  <si>
    <t>суп(борщ)</t>
  </si>
  <si>
    <t>суп(овощной)</t>
  </si>
  <si>
    <t>к крупам</t>
  </si>
  <si>
    <t>колбаса с/к</t>
  </si>
  <si>
    <t>молоко сухое</t>
  </si>
  <si>
    <t>сыр в макароны</t>
  </si>
  <si>
    <t>мясо субл.</t>
  </si>
  <si>
    <t>сахар-песок</t>
  </si>
  <si>
    <t>сыр</t>
  </si>
  <si>
    <t>сухари черные</t>
  </si>
  <si>
    <t>хлебцы</t>
  </si>
  <si>
    <t xml:space="preserve">Карманная смесь </t>
  </si>
  <si>
    <t>арахис</t>
  </si>
  <si>
    <t>фундук</t>
  </si>
  <si>
    <t>миндаль</t>
  </si>
  <si>
    <t>кешью</t>
  </si>
  <si>
    <t>чернослив</t>
  </si>
  <si>
    <t>яблоки</t>
  </si>
  <si>
    <t>леденцы</t>
  </si>
  <si>
    <t>сладости</t>
  </si>
  <si>
    <t>батончики</t>
  </si>
  <si>
    <t>вафли</t>
  </si>
  <si>
    <t>косхалва</t>
  </si>
  <si>
    <t>пряники</t>
  </si>
  <si>
    <t>халва</t>
  </si>
  <si>
    <t>печенье овсяное</t>
  </si>
  <si>
    <t>Напитки</t>
  </si>
  <si>
    <t>чай зеленый</t>
  </si>
  <si>
    <t>чай черный</t>
  </si>
  <si>
    <t>специи</t>
  </si>
  <si>
    <t>соль</t>
  </si>
  <si>
    <t>бульонные кубики</t>
  </si>
  <si>
    <t>лук</t>
  </si>
  <si>
    <t xml:space="preserve">    ПРАЗДНИКИ</t>
  </si>
  <si>
    <t>вафельный тортик</t>
  </si>
  <si>
    <t>Чеснок</t>
  </si>
  <si>
    <t>сушки</t>
  </si>
  <si>
    <t>мармелад</t>
  </si>
  <si>
    <t>Кетчуп чили</t>
  </si>
  <si>
    <t>досыпка (лук, морковь)</t>
  </si>
  <si>
    <t>Меню по дням</t>
  </si>
  <si>
    <t>несет</t>
  </si>
  <si>
    <t>кп</t>
  </si>
  <si>
    <t>обед</t>
  </si>
  <si>
    <t>ужин</t>
  </si>
  <si>
    <t>завтрак</t>
  </si>
  <si>
    <t>подушечки</t>
  </si>
  <si>
    <t>рис мяс.</t>
  </si>
  <si>
    <t>сахар (кус)</t>
  </si>
  <si>
    <t>козинаки</t>
  </si>
  <si>
    <t>пастила</t>
  </si>
  <si>
    <t>сухари сладкие</t>
  </si>
  <si>
    <t>вишня</t>
  </si>
  <si>
    <t>курага</t>
  </si>
  <si>
    <t>цукаты ананас</t>
  </si>
  <si>
    <t>цукаты папайя</t>
  </si>
  <si>
    <t>шоколад</t>
  </si>
  <si>
    <t>суп (харчо)</t>
  </si>
  <si>
    <t>сгущенка (банки)</t>
  </si>
  <si>
    <t>галеты</t>
  </si>
  <si>
    <t>конфеты</t>
  </si>
  <si>
    <t>батончик мюсли</t>
  </si>
  <si>
    <t>мюсли</t>
  </si>
  <si>
    <t>лимед</t>
  </si>
  <si>
    <t>перец черный</t>
  </si>
  <si>
    <t>карри</t>
  </si>
  <si>
    <t>укроп сушеный</t>
  </si>
  <si>
    <t>петрушка сушеная</t>
  </si>
  <si>
    <t>хмели-сунели</t>
  </si>
  <si>
    <t>лавровый лист</t>
  </si>
  <si>
    <t>приправа к картофелю</t>
  </si>
  <si>
    <t>сахар (кус) (26)</t>
  </si>
  <si>
    <t>примечания</t>
  </si>
  <si>
    <t>грамм всего (12 чел) 17-19 августа</t>
  </si>
  <si>
    <t>гематоген</t>
  </si>
  <si>
    <t xml:space="preserve"> грамм всего </t>
  </si>
  <si>
    <t>чеснок</t>
  </si>
  <si>
    <t>чай каркаде</t>
  </si>
  <si>
    <t>суп (борщ)</t>
  </si>
  <si>
    <t>сахар</t>
  </si>
  <si>
    <t>кетчуп</t>
  </si>
  <si>
    <t>суп (мясной)</t>
  </si>
  <si>
    <t>кедровые орешки</t>
  </si>
  <si>
    <t>щербет</t>
  </si>
  <si>
    <t>цукаты маракуйя</t>
  </si>
  <si>
    <t>галеты (крекеры)</t>
  </si>
  <si>
    <t>Всего</t>
  </si>
  <si>
    <t>Грамм на человека</t>
  </si>
  <si>
    <t>Корица</t>
  </si>
  <si>
    <t>Ванилин</t>
  </si>
  <si>
    <t>балык</t>
  </si>
  <si>
    <t>досыпка (сыр)</t>
  </si>
  <si>
    <t>плавленый сыр (для бутербр.)</t>
  </si>
  <si>
    <t>печенье юбилейное</t>
  </si>
  <si>
    <t>по 2 шт</t>
  </si>
  <si>
    <t>по 5 шт</t>
  </si>
  <si>
    <t>сырки - 5 шт</t>
  </si>
  <si>
    <t>5 пачек viola</t>
  </si>
  <si>
    <t>15-20 шт</t>
  </si>
  <si>
    <t>0,6 л</t>
  </si>
  <si>
    <t>2 шт</t>
  </si>
  <si>
    <t>28 шт</t>
  </si>
  <si>
    <t>цукаты памело</t>
  </si>
  <si>
    <t>цукаты манго</t>
  </si>
  <si>
    <t>42 шт</t>
  </si>
  <si>
    <t>сухофрукты ( в кашу)</t>
  </si>
  <si>
    <t>сухофрукты (в кашу)</t>
  </si>
  <si>
    <t>22 марта</t>
  </si>
  <si>
    <t>23 марта</t>
  </si>
  <si>
    <t>24 марта</t>
  </si>
  <si>
    <t>25 марта</t>
  </si>
  <si>
    <t>26 марта</t>
  </si>
  <si>
    <t>27 марта</t>
  </si>
  <si>
    <t>28 марта</t>
  </si>
  <si>
    <t>29 марта</t>
  </si>
  <si>
    <t>гречка (мяс.)</t>
  </si>
  <si>
    <t>помадки</t>
  </si>
  <si>
    <t>рахат-лукум</t>
  </si>
  <si>
    <t>памадки</t>
  </si>
  <si>
    <t>чай  (черн.)</t>
  </si>
  <si>
    <t>молоко</t>
  </si>
  <si>
    <t xml:space="preserve">суп (харчо) </t>
  </si>
  <si>
    <t>досыпка (чипсы)</t>
  </si>
  <si>
    <t>досыпка(чиспсы)</t>
  </si>
  <si>
    <t xml:space="preserve"> суп (борщ)</t>
  </si>
  <si>
    <t>плавленный сыр</t>
  </si>
  <si>
    <t>чай (черн.)</t>
  </si>
  <si>
    <t>сухофрукты</t>
  </si>
  <si>
    <t>чай (зел.)</t>
  </si>
  <si>
    <t>памело</t>
  </si>
  <si>
    <t>досыпка (вермешель)</t>
  </si>
  <si>
    <t>казинаки</t>
  </si>
  <si>
    <t>чай(зел.)</t>
  </si>
  <si>
    <t>чай(черн.)</t>
  </si>
  <si>
    <t>кедровые орехи</t>
  </si>
  <si>
    <t>досыпка(лук, морковь)</t>
  </si>
  <si>
    <t>досыпка(вермешель)</t>
  </si>
  <si>
    <t>суп(мясной)</t>
  </si>
  <si>
    <t>сыр пл.</t>
  </si>
  <si>
    <t>чай(черн)</t>
  </si>
  <si>
    <t>макароны</t>
  </si>
  <si>
    <t>мясо субл</t>
  </si>
  <si>
    <t>сухари черн.</t>
  </si>
  <si>
    <t>рис (мол.)</t>
  </si>
  <si>
    <t>молоко сух.</t>
  </si>
  <si>
    <t>досыпка(морковь,лук)</t>
  </si>
  <si>
    <t>досыпка(рис)</t>
  </si>
  <si>
    <t>досыпка(сыр)</t>
  </si>
  <si>
    <t>колабаса с/к</t>
  </si>
  <si>
    <t>папайя</t>
  </si>
  <si>
    <t>досыпка(лук,марковь)</t>
  </si>
  <si>
    <t>досыпка(чипсы)</t>
  </si>
  <si>
    <t>гречка(мяс)</t>
  </si>
  <si>
    <t>сухари черн</t>
  </si>
  <si>
    <t>.</t>
  </si>
  <si>
    <t xml:space="preserve">рис </t>
  </si>
  <si>
    <t>чай зел.</t>
  </si>
  <si>
    <t>грецкие орехи</t>
  </si>
  <si>
    <t>досыпка(вемешель)</t>
  </si>
  <si>
    <t>макароны мяс</t>
  </si>
  <si>
    <t xml:space="preserve">молоко </t>
  </si>
  <si>
    <t>чай черн.</t>
  </si>
  <si>
    <t>манго</t>
  </si>
  <si>
    <t>досыпка(лук,морковь)</t>
  </si>
  <si>
    <t>суп(харчо)</t>
  </si>
  <si>
    <t>рис</t>
  </si>
  <si>
    <t xml:space="preserve">грецкие </t>
  </si>
  <si>
    <t>2 пачки</t>
  </si>
  <si>
    <t>5шт.</t>
  </si>
  <si>
    <t xml:space="preserve"> 5шт.</t>
  </si>
  <si>
    <t xml:space="preserve"> 5 шт</t>
  </si>
  <si>
    <t>10 шт</t>
  </si>
  <si>
    <t>10шт</t>
  </si>
  <si>
    <t>чай(кр.)</t>
  </si>
  <si>
    <t>чай (кр.)</t>
  </si>
  <si>
    <t>Бухтивец-кий вдп, хр. Дил, Манявский вдп.</t>
  </si>
  <si>
    <t>Хр. Чортки,     г. Рипна</t>
  </si>
  <si>
    <t>Г. Станимир</t>
  </si>
  <si>
    <t>Пер. Боревка, полонина Погар</t>
  </si>
  <si>
    <t>Хр. Сивуля, г. Великая Сивуля, г. Малая Сивуля</t>
  </si>
  <si>
    <t>Ур. Пекло, г. Окопи, Быстрица</t>
  </si>
  <si>
    <t>Г. Поленски</t>
  </si>
  <si>
    <t>Зеленая</t>
  </si>
  <si>
    <t xml:space="preserve">шоколад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</si>
</sst>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sz val="10"/>
      <name val="Arial Cyr"/>
      <family val="0"/>
    </font>
    <font>
      <sz val="7"/>
      <color indexed="8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63"/>
      </left>
      <right style="double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63"/>
      </right>
      <top style="thin"/>
      <bottom style="thin"/>
    </border>
    <border>
      <left style="double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double">
        <color indexed="8"/>
      </right>
      <top style="hair">
        <color indexed="8"/>
      </top>
      <bottom style="thin">
        <color indexed="63"/>
      </bottom>
    </border>
    <border>
      <left style="double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8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8"/>
      </right>
      <top style="thin">
        <color indexed="63"/>
      </top>
      <bottom style="double">
        <color indexed="63"/>
      </bottom>
    </border>
    <border>
      <left style="double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8"/>
      </right>
      <top>
        <color indexed="63"/>
      </top>
      <bottom style="thin">
        <color indexed="63"/>
      </bottom>
    </border>
    <border>
      <left style="double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8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 style="double">
        <color indexed="63"/>
      </right>
      <top style="thin">
        <color indexed="63"/>
      </top>
      <bottom style="double"/>
    </border>
    <border>
      <left style="double">
        <color indexed="8"/>
      </left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 style="double">
        <color indexed="8"/>
      </right>
      <top style="thin"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/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indexed="8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8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double">
        <color indexed="63"/>
      </left>
      <right style="thin">
        <color indexed="63"/>
      </right>
      <top style="thin">
        <color indexed="63"/>
      </top>
      <bottom style="thin"/>
    </border>
    <border>
      <left style="double">
        <color indexed="8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double">
        <color indexed="8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double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double">
        <color indexed="63"/>
      </bottom>
    </border>
    <border>
      <left style="thin"/>
      <right style="thin">
        <color indexed="63"/>
      </right>
      <top style="thin"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>
        <color indexed="63"/>
      </left>
      <right>
        <color indexed="63"/>
      </right>
      <top style="thin">
        <color indexed="63"/>
      </top>
      <bottom style="double"/>
    </border>
    <border>
      <left style="double">
        <color indexed="63"/>
      </left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63"/>
      </right>
      <top style="hair">
        <color indexed="8"/>
      </top>
      <bottom style="hair">
        <color indexed="8"/>
      </bottom>
    </border>
    <border>
      <left style="double"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/>
      <right>
        <color indexed="63"/>
      </right>
      <top style="thin"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 style="double"/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6" fontId="2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36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36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36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7" fillId="33" borderId="28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29" xfId="0" applyNumberFormat="1" applyFont="1" applyFill="1" applyBorder="1" applyAlignment="1">
      <alignment horizontal="center" vertical="center"/>
    </xf>
    <xf numFmtId="0" fontId="6" fillId="36" borderId="24" xfId="0" applyNumberFormat="1" applyFont="1" applyFill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NumberFormat="1" applyFont="1" applyFill="1" applyBorder="1" applyAlignment="1">
      <alignment horizontal="center" vertical="center"/>
    </xf>
    <xf numFmtId="0" fontId="7" fillId="33" borderId="42" xfId="0" applyNumberFormat="1" applyFont="1" applyFill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center" vertical="center"/>
    </xf>
    <xf numFmtId="0" fontId="7" fillId="33" borderId="38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37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0" fillId="0" borderId="43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1" fontId="7" fillId="33" borderId="28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3" borderId="29" xfId="0" applyNumberFormat="1" applyFont="1" applyFill="1" applyBorder="1" applyAlignment="1">
      <alignment horizontal="center" vertical="center"/>
    </xf>
    <xf numFmtId="1" fontId="7" fillId="33" borderId="41" xfId="0" applyNumberFormat="1" applyFont="1" applyFill="1" applyBorder="1" applyAlignment="1">
      <alignment horizontal="center" vertical="center"/>
    </xf>
    <xf numFmtId="1" fontId="7" fillId="33" borderId="42" xfId="0" applyNumberFormat="1" applyFont="1" applyFill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6" fillId="38" borderId="13" xfId="0" applyFont="1" applyFill="1" applyBorder="1" applyAlignment="1">
      <alignment/>
    </xf>
    <xf numFmtId="0" fontId="6" fillId="38" borderId="55" xfId="0" applyFont="1" applyFill="1" applyBorder="1" applyAlignment="1">
      <alignment/>
    </xf>
    <xf numFmtId="0" fontId="6" fillId="38" borderId="56" xfId="0" applyFont="1" applyFill="1" applyBorder="1" applyAlignment="1">
      <alignment/>
    </xf>
    <xf numFmtId="0" fontId="6" fillId="38" borderId="57" xfId="0" applyFont="1" applyFill="1" applyBorder="1" applyAlignment="1">
      <alignment/>
    </xf>
    <xf numFmtId="0" fontId="6" fillId="0" borderId="58" xfId="0" applyFont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39" borderId="43" xfId="0" applyFont="1" applyFill="1" applyBorder="1" applyAlignment="1">
      <alignment/>
    </xf>
    <xf numFmtId="0" fontId="0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0" fillId="40" borderId="13" xfId="0" applyFill="1" applyBorder="1" applyAlignment="1">
      <alignment/>
    </xf>
    <xf numFmtId="0" fontId="6" fillId="40" borderId="13" xfId="0" applyFont="1" applyFill="1" applyBorder="1" applyAlignment="1">
      <alignment/>
    </xf>
    <xf numFmtId="0" fontId="0" fillId="41" borderId="13" xfId="0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3" borderId="30" xfId="0" applyFont="1" applyFill="1" applyBorder="1" applyAlignment="1">
      <alignment horizontal="center" vertical="center"/>
    </xf>
    <xf numFmtId="0" fontId="6" fillId="42" borderId="43" xfId="0" applyFont="1" applyFill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4" xfId="0" applyFont="1" applyBorder="1" applyAlignment="1">
      <alignment horizontal="left" vertical="center"/>
    </xf>
    <xf numFmtId="0" fontId="6" fillId="0" borderId="84" xfId="0" applyFont="1" applyFill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36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6" fillId="0" borderId="4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82" xfId="0" applyFill="1" applyBorder="1" applyAlignment="1">
      <alignment/>
    </xf>
    <xf numFmtId="0" fontId="0" fillId="0" borderId="48" xfId="0" applyFill="1" applyBorder="1" applyAlignment="1">
      <alignment/>
    </xf>
    <xf numFmtId="0" fontId="6" fillId="40" borderId="55" xfId="0" applyFont="1" applyFill="1" applyBorder="1" applyAlignment="1">
      <alignment horizontal="center" vertical="center"/>
    </xf>
    <xf numFmtId="0" fontId="6" fillId="40" borderId="56" xfId="0" applyFont="1" applyFill="1" applyBorder="1" applyAlignment="1">
      <alignment horizontal="center" vertical="center"/>
    </xf>
    <xf numFmtId="0" fontId="6" fillId="40" borderId="57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 textRotation="90"/>
    </xf>
    <xf numFmtId="0" fontId="2" fillId="38" borderId="27" xfId="0" applyFont="1" applyFill="1" applyBorder="1" applyAlignment="1">
      <alignment horizontal="center" vertical="center" textRotation="90"/>
    </xf>
    <xf numFmtId="0" fontId="2" fillId="38" borderId="93" xfId="0" applyFont="1" applyFill="1" applyBorder="1" applyAlignment="1">
      <alignment horizontal="center" vertical="center" textRotation="90"/>
    </xf>
    <xf numFmtId="0" fontId="2" fillId="38" borderId="47" xfId="0" applyFont="1" applyFill="1" applyBorder="1" applyAlignment="1">
      <alignment horizontal="center" vertical="center" textRotation="90"/>
    </xf>
    <xf numFmtId="0" fontId="2" fillId="40" borderId="24" xfId="0" applyFont="1" applyFill="1" applyBorder="1" applyAlignment="1">
      <alignment horizontal="center" vertical="center" textRotation="90"/>
    </xf>
    <xf numFmtId="0" fontId="6" fillId="0" borderId="46" xfId="0" applyFont="1" applyFill="1" applyBorder="1" applyAlignment="1">
      <alignment horizontal="center" vertical="center" textRotation="90"/>
    </xf>
    <xf numFmtId="0" fontId="6" fillId="0" borderId="92" xfId="0" applyFont="1" applyFill="1" applyBorder="1" applyAlignment="1">
      <alignment horizontal="center" vertical="center" textRotation="90"/>
    </xf>
    <xf numFmtId="0" fontId="6" fillId="0" borderId="73" xfId="0" applyFont="1" applyFill="1" applyBorder="1" applyAlignment="1">
      <alignment horizontal="center" vertical="center" textRotation="90"/>
    </xf>
    <xf numFmtId="0" fontId="6" fillId="0" borderId="94" xfId="0" applyFont="1" applyFill="1" applyBorder="1" applyAlignment="1">
      <alignment horizontal="center" vertical="center" textRotation="90"/>
    </xf>
    <xf numFmtId="0" fontId="6" fillId="0" borderId="93" xfId="0" applyFont="1" applyFill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 vertical="center" textRotation="90"/>
    </xf>
    <xf numFmtId="0" fontId="2" fillId="41" borderId="27" xfId="0" applyFont="1" applyFill="1" applyBorder="1" applyAlignment="1">
      <alignment horizontal="center" vertical="center" textRotation="90"/>
    </xf>
    <xf numFmtId="0" fontId="2" fillId="41" borderId="93" xfId="0" applyFont="1" applyFill="1" applyBorder="1" applyAlignment="1">
      <alignment horizontal="center" vertical="center" textRotation="90"/>
    </xf>
    <xf numFmtId="0" fontId="2" fillId="41" borderId="47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95" xfId="0" applyFont="1" applyFill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6" fontId="2" fillId="0" borderId="29" xfId="0" applyNumberFormat="1" applyFont="1" applyFill="1" applyBorder="1" applyAlignment="1">
      <alignment horizontal="center" vertical="center"/>
    </xf>
    <xf numFmtId="16" fontId="3" fillId="0" borderId="96" xfId="0" applyNumberFormat="1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textRotation="90"/>
    </xf>
    <xf numFmtId="0" fontId="6" fillId="0" borderId="73" xfId="0" applyFont="1" applyBorder="1" applyAlignment="1">
      <alignment horizontal="center" vertical="center" textRotation="90"/>
    </xf>
    <xf numFmtId="16" fontId="3" fillId="0" borderId="97" xfId="0" applyNumberFormat="1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16" fontId="3" fillId="0" borderId="46" xfId="0" applyNumberFormat="1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16" fontId="9" fillId="0" borderId="111" xfId="0" applyNumberFormat="1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16" fontId="3" fillId="0" borderId="111" xfId="0" applyNumberFormat="1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16" fontId="2" fillId="0" borderId="114" xfId="0" applyNumberFormat="1" applyFont="1" applyFill="1" applyBorder="1" applyAlignment="1">
      <alignment horizontal="center" vertical="center"/>
    </xf>
    <xf numFmtId="16" fontId="2" fillId="0" borderId="115" xfId="0" applyNumberFormat="1" applyFont="1" applyFill="1" applyBorder="1" applyAlignment="1">
      <alignment horizontal="center" vertical="center"/>
    </xf>
    <xf numFmtId="16" fontId="2" fillId="0" borderId="1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17" xfId="0" applyFont="1" applyFill="1" applyBorder="1" applyAlignment="1">
      <alignment horizontal="center" vertical="center" textRotation="90"/>
    </xf>
    <xf numFmtId="0" fontId="0" fillId="35" borderId="9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94" xfId="0" applyFont="1" applyBorder="1" applyAlignment="1">
      <alignment horizontal="center" vertical="center" textRotation="90"/>
    </xf>
    <xf numFmtId="0" fontId="6" fillId="0" borderId="9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0" fillId="34" borderId="6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118" xfId="0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8"/>
  <sheetViews>
    <sheetView zoomScalePageLayoutView="0" workbookViewId="0" topLeftCell="A34">
      <selection activeCell="Q39" sqref="Q39"/>
    </sheetView>
  </sheetViews>
  <sheetFormatPr defaultColWidth="9.00390625" defaultRowHeight="12.75"/>
  <cols>
    <col min="1" max="1" width="3.375" style="1" customWidth="1"/>
    <col min="2" max="2" width="22.875" style="1" customWidth="1"/>
    <col min="3" max="3" width="5.875" style="2" hidden="1" customWidth="1"/>
    <col min="4" max="4" width="6.25390625" style="2" customWidth="1"/>
    <col min="5" max="5" width="2.125" style="6" customWidth="1"/>
    <col min="6" max="6" width="1.875" style="6" customWidth="1"/>
    <col min="7" max="8" width="1.75390625" style="6" customWidth="1"/>
    <col min="9" max="9" width="3.875" style="2" hidden="1" customWidth="1"/>
    <col min="10" max="13" width="1.75390625" style="6" customWidth="1"/>
    <col min="14" max="14" width="3.875" style="6" hidden="1" customWidth="1"/>
    <col min="15" max="18" width="1.75390625" style="6" customWidth="1"/>
    <col min="19" max="19" width="3.875" style="6" hidden="1" customWidth="1"/>
    <col min="20" max="23" width="1.75390625" style="6" customWidth="1"/>
    <col min="24" max="24" width="3.875" style="2" hidden="1" customWidth="1"/>
    <col min="25" max="28" width="1.75390625" style="2" customWidth="1"/>
    <col min="29" max="29" width="3.875" style="2" hidden="1" customWidth="1"/>
    <col min="30" max="33" width="1.75390625" style="2" customWidth="1"/>
    <col min="34" max="34" width="3.875" style="2" hidden="1" customWidth="1"/>
    <col min="35" max="38" width="1.75390625" style="2" customWidth="1"/>
    <col min="39" max="39" width="3.875" style="2" hidden="1" customWidth="1"/>
    <col min="40" max="43" width="1.75390625" style="2" customWidth="1"/>
    <col min="44" max="44" width="2.75390625" style="2" hidden="1" customWidth="1"/>
    <col min="45" max="45" width="3.875" style="2" customWidth="1"/>
    <col min="46" max="46" width="3.375" style="1" customWidth="1"/>
    <col min="47" max="47" width="22.75390625" style="1" customWidth="1"/>
    <col min="48" max="48" width="8.875" style="0" customWidth="1"/>
    <col min="49" max="49" width="7.75390625" style="0" hidden="1" customWidth="1"/>
    <col min="50" max="50" width="9.125" style="1" customWidth="1"/>
    <col min="51" max="51" width="13.375" style="0" customWidth="1"/>
    <col min="52" max="52" width="4.75390625" style="0" customWidth="1"/>
    <col min="53" max="16384" width="9.125" style="1" customWidth="1"/>
  </cols>
  <sheetData>
    <row r="1" spans="1:51" ht="22.5" customHeight="1" thickBot="1" thickTop="1">
      <c r="A1" s="311"/>
      <c r="B1" s="311"/>
      <c r="C1" s="312" t="s">
        <v>0</v>
      </c>
      <c r="D1" s="270" t="s">
        <v>1</v>
      </c>
      <c r="E1" s="272">
        <v>40624</v>
      </c>
      <c r="F1" s="272"/>
      <c r="G1" s="272"/>
      <c r="H1" s="272"/>
      <c r="I1" s="13"/>
      <c r="J1" s="272">
        <v>40625</v>
      </c>
      <c r="K1" s="272"/>
      <c r="L1" s="272"/>
      <c r="M1" s="272"/>
      <c r="N1" s="13"/>
      <c r="O1" s="272">
        <v>40626</v>
      </c>
      <c r="P1" s="272"/>
      <c r="Q1" s="272"/>
      <c r="R1" s="272"/>
      <c r="S1" s="13"/>
      <c r="T1" s="272">
        <v>40627</v>
      </c>
      <c r="U1" s="272"/>
      <c r="V1" s="272"/>
      <c r="W1" s="272"/>
      <c r="X1" s="13"/>
      <c r="Y1" s="272">
        <v>40628</v>
      </c>
      <c r="Z1" s="272"/>
      <c r="AA1" s="272"/>
      <c r="AB1" s="272"/>
      <c r="AC1" s="13"/>
      <c r="AD1" s="272">
        <v>40629</v>
      </c>
      <c r="AE1" s="272"/>
      <c r="AF1" s="272"/>
      <c r="AG1" s="272"/>
      <c r="AH1" s="10"/>
      <c r="AI1" s="313">
        <v>40630</v>
      </c>
      <c r="AJ1" s="314"/>
      <c r="AK1" s="314"/>
      <c r="AL1" s="315"/>
      <c r="AM1" s="10"/>
      <c r="AN1" s="313">
        <v>40631</v>
      </c>
      <c r="AO1" s="314"/>
      <c r="AP1" s="314"/>
      <c r="AQ1" s="314"/>
      <c r="AR1" s="315"/>
      <c r="AS1" s="106"/>
      <c r="AT1" s="265"/>
      <c r="AU1" s="265"/>
      <c r="AV1" s="262" t="s">
        <v>2</v>
      </c>
      <c r="AW1" s="252" t="s">
        <v>89</v>
      </c>
      <c r="AX1" s="255" t="s">
        <v>91</v>
      </c>
      <c r="AY1" s="251" t="s">
        <v>88</v>
      </c>
    </row>
    <row r="2" spans="1:51" ht="15" customHeight="1" thickBot="1" thickTop="1">
      <c r="A2" s="311"/>
      <c r="B2" s="311"/>
      <c r="C2" s="312"/>
      <c r="D2" s="270"/>
      <c r="E2" s="288" t="s">
        <v>191</v>
      </c>
      <c r="F2" s="289"/>
      <c r="G2" s="289"/>
      <c r="H2" s="290"/>
      <c r="I2" s="14"/>
      <c r="J2" s="296" t="s">
        <v>192</v>
      </c>
      <c r="K2" s="297"/>
      <c r="L2" s="297"/>
      <c r="M2" s="298"/>
      <c r="N2" s="14"/>
      <c r="O2" s="296" t="s">
        <v>193</v>
      </c>
      <c r="P2" s="297"/>
      <c r="Q2" s="297"/>
      <c r="R2" s="298"/>
      <c r="S2" s="14"/>
      <c r="T2" s="305" t="s">
        <v>194</v>
      </c>
      <c r="U2" s="289"/>
      <c r="V2" s="289"/>
      <c r="W2" s="289"/>
      <c r="X2" s="14"/>
      <c r="Y2" s="273" t="s">
        <v>195</v>
      </c>
      <c r="Z2" s="274"/>
      <c r="AA2" s="274"/>
      <c r="AB2" s="274"/>
      <c r="AC2" s="14"/>
      <c r="AD2" s="277" t="s">
        <v>196</v>
      </c>
      <c r="AE2" s="274"/>
      <c r="AF2" s="274"/>
      <c r="AG2" s="274"/>
      <c r="AH2" s="11"/>
      <c r="AI2" s="279" t="s">
        <v>197</v>
      </c>
      <c r="AJ2" s="280"/>
      <c r="AK2" s="280"/>
      <c r="AL2" s="281"/>
      <c r="AM2" s="11"/>
      <c r="AN2" s="279" t="s">
        <v>198</v>
      </c>
      <c r="AO2" s="280"/>
      <c r="AP2" s="280"/>
      <c r="AQ2" s="280"/>
      <c r="AR2" s="281"/>
      <c r="AS2" s="101"/>
      <c r="AT2" s="266"/>
      <c r="AU2" s="266"/>
      <c r="AV2" s="263"/>
      <c r="AW2" s="253"/>
      <c r="AX2" s="255"/>
      <c r="AY2" s="251"/>
    </row>
    <row r="3" spans="1:51" ht="15" customHeight="1" thickBot="1" thickTop="1">
      <c r="A3" s="311"/>
      <c r="B3" s="311"/>
      <c r="C3" s="312"/>
      <c r="D3" s="270"/>
      <c r="E3" s="291"/>
      <c r="F3" s="283"/>
      <c r="G3" s="283"/>
      <c r="H3" s="292"/>
      <c r="I3" s="14"/>
      <c r="J3" s="299"/>
      <c r="K3" s="300"/>
      <c r="L3" s="300"/>
      <c r="M3" s="301"/>
      <c r="N3" s="14"/>
      <c r="O3" s="299"/>
      <c r="P3" s="300"/>
      <c r="Q3" s="300"/>
      <c r="R3" s="301"/>
      <c r="S3" s="14"/>
      <c r="T3" s="306"/>
      <c r="U3" s="283"/>
      <c r="V3" s="283"/>
      <c r="W3" s="283"/>
      <c r="X3" s="14"/>
      <c r="Y3" s="274"/>
      <c r="Z3" s="274"/>
      <c r="AA3" s="274"/>
      <c r="AB3" s="274"/>
      <c r="AC3" s="14"/>
      <c r="AD3" s="278"/>
      <c r="AE3" s="274"/>
      <c r="AF3" s="274"/>
      <c r="AG3" s="274"/>
      <c r="AH3" s="11"/>
      <c r="AI3" s="282"/>
      <c r="AJ3" s="283"/>
      <c r="AK3" s="283"/>
      <c r="AL3" s="284"/>
      <c r="AM3" s="11"/>
      <c r="AN3" s="282"/>
      <c r="AO3" s="283"/>
      <c r="AP3" s="283"/>
      <c r="AQ3" s="283"/>
      <c r="AR3" s="284"/>
      <c r="AS3" s="101"/>
      <c r="AT3" s="266"/>
      <c r="AU3" s="266"/>
      <c r="AV3" s="263"/>
      <c r="AW3" s="253"/>
      <c r="AX3" s="255"/>
      <c r="AY3" s="251"/>
    </row>
    <row r="4" spans="1:51" ht="79.5" customHeight="1" thickBot="1" thickTop="1">
      <c r="A4" s="311"/>
      <c r="B4" s="311"/>
      <c r="C4" s="312"/>
      <c r="D4" s="270"/>
      <c r="E4" s="293"/>
      <c r="F4" s="294"/>
      <c r="G4" s="294"/>
      <c r="H4" s="295"/>
      <c r="I4" s="14"/>
      <c r="J4" s="302"/>
      <c r="K4" s="303"/>
      <c r="L4" s="303"/>
      <c r="M4" s="304"/>
      <c r="N4" s="14"/>
      <c r="O4" s="302"/>
      <c r="P4" s="303"/>
      <c r="Q4" s="303"/>
      <c r="R4" s="304"/>
      <c r="S4" s="14"/>
      <c r="T4" s="307"/>
      <c r="U4" s="294"/>
      <c r="V4" s="294"/>
      <c r="W4" s="294"/>
      <c r="X4" s="14"/>
      <c r="Y4" s="274"/>
      <c r="Z4" s="274"/>
      <c r="AA4" s="274"/>
      <c r="AB4" s="274"/>
      <c r="AC4" s="14"/>
      <c r="AD4" s="278"/>
      <c r="AE4" s="274"/>
      <c r="AF4" s="274"/>
      <c r="AG4" s="274"/>
      <c r="AH4" s="11"/>
      <c r="AI4" s="285"/>
      <c r="AJ4" s="286"/>
      <c r="AK4" s="286"/>
      <c r="AL4" s="287"/>
      <c r="AM4" s="11"/>
      <c r="AN4" s="285"/>
      <c r="AO4" s="286"/>
      <c r="AP4" s="286"/>
      <c r="AQ4" s="286"/>
      <c r="AR4" s="287"/>
      <c r="AS4" s="101"/>
      <c r="AT4" s="266"/>
      <c r="AU4" s="266"/>
      <c r="AV4" s="264"/>
      <c r="AW4" s="254"/>
      <c r="AX4" s="255"/>
      <c r="AY4" s="251"/>
    </row>
    <row r="5" spans="1:50" ht="9" customHeight="1" thickTop="1">
      <c r="A5" s="311"/>
      <c r="B5" s="311"/>
      <c r="C5" s="312"/>
      <c r="D5" s="270"/>
      <c r="E5" s="87" t="s">
        <v>3</v>
      </c>
      <c r="F5" s="87" t="s">
        <v>4</v>
      </c>
      <c r="G5" s="87" t="s">
        <v>5</v>
      </c>
      <c r="H5" s="88" t="s">
        <v>6</v>
      </c>
      <c r="I5" s="15"/>
      <c r="J5" s="86" t="s">
        <v>3</v>
      </c>
      <c r="K5" s="87" t="s">
        <v>4</v>
      </c>
      <c r="L5" s="87" t="s">
        <v>5</v>
      </c>
      <c r="M5" s="88" t="s">
        <v>6</v>
      </c>
      <c r="N5" s="133"/>
      <c r="O5" s="86" t="s">
        <v>3</v>
      </c>
      <c r="P5" s="87" t="s">
        <v>4</v>
      </c>
      <c r="Q5" s="87" t="s">
        <v>5</v>
      </c>
      <c r="R5" s="88" t="s">
        <v>6</v>
      </c>
      <c r="S5" s="133"/>
      <c r="T5" s="86" t="s">
        <v>3</v>
      </c>
      <c r="U5" s="87" t="s">
        <v>4</v>
      </c>
      <c r="V5" s="87" t="s">
        <v>5</v>
      </c>
      <c r="W5" s="134" t="s">
        <v>6</v>
      </c>
      <c r="X5" s="15"/>
      <c r="Y5" s="17" t="s">
        <v>3</v>
      </c>
      <c r="Z5" s="4" t="s">
        <v>4</v>
      </c>
      <c r="AA5" s="4" t="s">
        <v>5</v>
      </c>
      <c r="AB5" s="5" t="s">
        <v>6</v>
      </c>
      <c r="AC5" s="55"/>
      <c r="AD5" s="58" t="s">
        <v>3</v>
      </c>
      <c r="AE5" s="59" t="s">
        <v>4</v>
      </c>
      <c r="AF5" s="59" t="s">
        <v>5</v>
      </c>
      <c r="AG5" s="60" t="s">
        <v>6</v>
      </c>
      <c r="AH5" s="57"/>
      <c r="AI5" s="3" t="s">
        <v>3</v>
      </c>
      <c r="AJ5" s="4" t="s">
        <v>4</v>
      </c>
      <c r="AK5" s="4" t="s">
        <v>5</v>
      </c>
      <c r="AL5" s="5" t="s">
        <v>6</v>
      </c>
      <c r="AM5" s="57"/>
      <c r="AN5" s="3" t="s">
        <v>3</v>
      </c>
      <c r="AO5" s="4" t="s">
        <v>4</v>
      </c>
      <c r="AP5" s="4" t="s">
        <v>5</v>
      </c>
      <c r="AQ5" s="4" t="s">
        <v>6</v>
      </c>
      <c r="AR5" s="5"/>
      <c r="AS5" s="107"/>
      <c r="AT5" s="267"/>
      <c r="AU5" s="267"/>
      <c r="AV5" s="162"/>
      <c r="AW5" s="122"/>
      <c r="AX5" s="160"/>
    </row>
    <row r="6" spans="1:52" s="27" customFormat="1" ht="10.5" customHeight="1" thickBot="1">
      <c r="A6" s="308" t="s">
        <v>7</v>
      </c>
      <c r="B6" s="18" t="s">
        <v>8</v>
      </c>
      <c r="C6" s="19">
        <v>40</v>
      </c>
      <c r="D6" s="20">
        <v>40</v>
      </c>
      <c r="E6" s="28"/>
      <c r="F6" s="28"/>
      <c r="G6" s="28"/>
      <c r="H6" s="136"/>
      <c r="I6" s="137">
        <f aca="true" t="shared" si="0" ref="I6:I73">SUM(E6:H6)*$D6</f>
        <v>0</v>
      </c>
      <c r="J6" s="135"/>
      <c r="K6" s="28"/>
      <c r="L6" s="28"/>
      <c r="M6" s="136"/>
      <c r="N6" s="137">
        <f>SUM(J6:M6)*$D6</f>
        <v>0</v>
      </c>
      <c r="O6" s="135">
        <v>1</v>
      </c>
      <c r="P6" s="28"/>
      <c r="Q6" s="28"/>
      <c r="R6" s="136"/>
      <c r="S6" s="137">
        <f>SUM(O6:R6)*$D6</f>
        <v>40</v>
      </c>
      <c r="T6" s="135"/>
      <c r="U6" s="28"/>
      <c r="V6" s="28"/>
      <c r="W6" s="138"/>
      <c r="X6" s="25">
        <f>SUM(T6:W6)*$D6</f>
        <v>0</v>
      </c>
      <c r="Y6" s="22"/>
      <c r="Z6" s="23"/>
      <c r="AA6" s="23"/>
      <c r="AB6" s="24"/>
      <c r="AC6" s="25">
        <f>SUM(Y6:AB6)*$D6</f>
        <v>0</v>
      </c>
      <c r="AD6" s="61"/>
      <c r="AE6" s="23"/>
      <c r="AF6" s="89"/>
      <c r="AG6" s="62"/>
      <c r="AH6" s="25">
        <f>SUM(AD6:AG6)*$D6</f>
        <v>0</v>
      </c>
      <c r="AI6" s="170"/>
      <c r="AJ6" s="89"/>
      <c r="AK6" s="89"/>
      <c r="AL6" s="171"/>
      <c r="AM6" s="25">
        <f>SUM(AI6:AL6)*$D6</f>
        <v>0</v>
      </c>
      <c r="AN6" s="170">
        <v>1</v>
      </c>
      <c r="AO6" s="89"/>
      <c r="AP6" s="89"/>
      <c r="AQ6" s="89"/>
      <c r="AR6" s="137">
        <f aca="true" t="shared" si="1" ref="AR6:AR73">SUM(AN6:AQ6)*$D6</f>
        <v>40</v>
      </c>
      <c r="AS6" s="108"/>
      <c r="AT6" s="256" t="s">
        <v>7</v>
      </c>
      <c r="AU6" s="18" t="s">
        <v>8</v>
      </c>
      <c r="AV6" s="163">
        <f>SUM(E6:H6,J6:M6,O6:R6,T6:W6,Y6:AB6,AD6:AG6,AI6:AL6,AN6:AQ6,)</f>
        <v>2</v>
      </c>
      <c r="AW6" s="123"/>
      <c r="AX6" s="161">
        <f aca="true" t="shared" si="2" ref="AX6:AX34">AV6*D6*14</f>
        <v>1120</v>
      </c>
      <c r="AY6" s="26"/>
      <c r="AZ6" s="26"/>
    </row>
    <row r="7" spans="1:52" s="27" customFormat="1" ht="10.5" customHeight="1" thickBot="1" thickTop="1">
      <c r="A7" s="308"/>
      <c r="B7" s="18" t="s">
        <v>15</v>
      </c>
      <c r="C7" s="19">
        <v>50</v>
      </c>
      <c r="D7" s="20">
        <v>60</v>
      </c>
      <c r="E7" s="28"/>
      <c r="F7" s="28"/>
      <c r="G7" s="28"/>
      <c r="H7" s="136"/>
      <c r="I7" s="137">
        <f t="shared" si="0"/>
        <v>0</v>
      </c>
      <c r="J7" s="135"/>
      <c r="K7" s="28"/>
      <c r="L7" s="28"/>
      <c r="M7" s="136"/>
      <c r="N7" s="137">
        <f aca="true" t="shared" si="3" ref="N7:N68">SUM(J7:M7)*$D7</f>
        <v>0</v>
      </c>
      <c r="O7" s="135"/>
      <c r="P7" s="28"/>
      <c r="Q7" s="28"/>
      <c r="R7" s="136"/>
      <c r="S7" s="137">
        <f aca="true" t="shared" si="4" ref="S7:S68">SUM(O7:R7)*$D7</f>
        <v>0</v>
      </c>
      <c r="T7" s="135">
        <v>1</v>
      </c>
      <c r="U7" s="28"/>
      <c r="V7" s="28"/>
      <c r="W7" s="138"/>
      <c r="X7" s="25">
        <f aca="true" t="shared" si="5" ref="X7:X68">SUM(T7:W7)*$D7</f>
        <v>60</v>
      </c>
      <c r="Y7" s="22"/>
      <c r="Z7" s="23"/>
      <c r="AA7" s="23"/>
      <c r="AB7" s="24"/>
      <c r="AC7" s="25">
        <f aca="true" t="shared" si="6" ref="AC7:AC60">SUM(Y7:AB7)*$D7</f>
        <v>0</v>
      </c>
      <c r="AD7" s="61">
        <v>1</v>
      </c>
      <c r="AE7" s="23"/>
      <c r="AF7" s="89"/>
      <c r="AG7" s="62"/>
      <c r="AH7" s="25">
        <f aca="true" t="shared" si="7" ref="AH7:AH60">SUM(AD7:AG7)*$D7</f>
        <v>60</v>
      </c>
      <c r="AI7" s="170"/>
      <c r="AJ7" s="89"/>
      <c r="AK7" s="89"/>
      <c r="AL7" s="171"/>
      <c r="AM7" s="25">
        <f aca="true" t="shared" si="8" ref="AM7:AM76">SUM(AI7:AL7)*$D7</f>
        <v>0</v>
      </c>
      <c r="AN7" s="170"/>
      <c r="AO7" s="89"/>
      <c r="AP7" s="89"/>
      <c r="AQ7" s="89"/>
      <c r="AR7" s="137">
        <f t="shared" si="1"/>
        <v>0</v>
      </c>
      <c r="AS7" s="108"/>
      <c r="AT7" s="257"/>
      <c r="AU7" s="18" t="s">
        <v>15</v>
      </c>
      <c r="AV7" s="163">
        <f aca="true" t="shared" si="9" ref="AV7:AV74">SUM(E7:H7,J7:M7,O7:R7,T7:W7,Y7:AB7,AD7:AG7,AI7:AL7,AN7:AQ7,)</f>
        <v>2</v>
      </c>
      <c r="AW7" s="123"/>
      <c r="AX7" s="161">
        <f t="shared" si="2"/>
        <v>1680</v>
      </c>
      <c r="AY7" s="26"/>
      <c r="AZ7" s="26"/>
    </row>
    <row r="8" spans="1:52" s="27" customFormat="1" ht="10.5" customHeight="1" thickBot="1" thickTop="1">
      <c r="A8" s="308"/>
      <c r="B8" s="18" t="s">
        <v>14</v>
      </c>
      <c r="C8" s="19">
        <v>40</v>
      </c>
      <c r="D8" s="20">
        <v>50</v>
      </c>
      <c r="E8" s="28"/>
      <c r="F8" s="28"/>
      <c r="G8" s="28"/>
      <c r="H8" s="136"/>
      <c r="I8" s="137">
        <f t="shared" si="0"/>
        <v>0</v>
      </c>
      <c r="J8" s="135">
        <v>1</v>
      </c>
      <c r="K8" s="28"/>
      <c r="L8" s="28"/>
      <c r="M8" s="136"/>
      <c r="N8" s="137">
        <f t="shared" si="3"/>
        <v>50</v>
      </c>
      <c r="O8" s="135"/>
      <c r="P8" s="28"/>
      <c r="Q8" s="28"/>
      <c r="R8" s="136"/>
      <c r="S8" s="137">
        <f t="shared" si="4"/>
        <v>0</v>
      </c>
      <c r="T8" s="135"/>
      <c r="U8" s="28"/>
      <c r="V8" s="28"/>
      <c r="W8" s="138"/>
      <c r="X8" s="25">
        <f t="shared" si="5"/>
        <v>0</v>
      </c>
      <c r="Y8" s="22">
        <v>1</v>
      </c>
      <c r="Z8" s="23"/>
      <c r="AA8" s="23"/>
      <c r="AB8" s="24"/>
      <c r="AC8" s="25">
        <f t="shared" si="6"/>
        <v>50</v>
      </c>
      <c r="AD8" s="61"/>
      <c r="AE8" s="23"/>
      <c r="AF8" s="89"/>
      <c r="AG8" s="62"/>
      <c r="AH8" s="25">
        <f t="shared" si="7"/>
        <v>0</v>
      </c>
      <c r="AI8" s="170"/>
      <c r="AJ8" s="89"/>
      <c r="AK8" s="89"/>
      <c r="AL8" s="171"/>
      <c r="AM8" s="25">
        <f t="shared" si="8"/>
        <v>0</v>
      </c>
      <c r="AN8" s="170"/>
      <c r="AO8" s="89"/>
      <c r="AP8" s="89"/>
      <c r="AQ8" s="89"/>
      <c r="AR8" s="137">
        <f t="shared" si="1"/>
        <v>0</v>
      </c>
      <c r="AS8" s="108"/>
      <c r="AT8" s="257"/>
      <c r="AU8" s="18" t="s">
        <v>14</v>
      </c>
      <c r="AV8" s="163">
        <f t="shared" si="9"/>
        <v>2</v>
      </c>
      <c r="AW8" s="123"/>
      <c r="AX8" s="161">
        <f t="shared" si="2"/>
        <v>1400</v>
      </c>
      <c r="AY8" s="26"/>
      <c r="AZ8" s="26"/>
    </row>
    <row r="9" spans="1:52" s="27" customFormat="1" ht="10.5" customHeight="1" thickBot="1" thickTop="1">
      <c r="A9" s="309"/>
      <c r="B9" s="97" t="s">
        <v>78</v>
      </c>
      <c r="C9" s="115">
        <v>60</v>
      </c>
      <c r="D9" s="99">
        <v>70</v>
      </c>
      <c r="E9" s="135"/>
      <c r="F9" s="28"/>
      <c r="G9" s="28"/>
      <c r="H9" s="136"/>
      <c r="I9" s="137">
        <f t="shared" si="0"/>
        <v>0</v>
      </c>
      <c r="J9" s="135"/>
      <c r="K9" s="28"/>
      <c r="L9" s="28"/>
      <c r="M9" s="136"/>
      <c r="N9" s="137">
        <f t="shared" si="3"/>
        <v>0</v>
      </c>
      <c r="O9" s="135"/>
      <c r="P9" s="28"/>
      <c r="Q9" s="28"/>
      <c r="R9" s="136"/>
      <c r="S9" s="137">
        <f t="shared" si="4"/>
        <v>0</v>
      </c>
      <c r="T9" s="135"/>
      <c r="U9" s="28"/>
      <c r="V9" s="28"/>
      <c r="W9" s="138"/>
      <c r="X9" s="25">
        <f t="shared" si="5"/>
        <v>0</v>
      </c>
      <c r="Y9" s="22"/>
      <c r="Z9" s="23"/>
      <c r="AA9" s="23"/>
      <c r="AB9" s="24"/>
      <c r="AC9" s="25">
        <f t="shared" si="6"/>
        <v>0</v>
      </c>
      <c r="AD9" s="61"/>
      <c r="AE9" s="23"/>
      <c r="AF9" s="89"/>
      <c r="AG9" s="62"/>
      <c r="AH9" s="25">
        <f t="shared" si="7"/>
        <v>0</v>
      </c>
      <c r="AI9" s="170">
        <v>1</v>
      </c>
      <c r="AJ9" s="89"/>
      <c r="AK9" s="89"/>
      <c r="AL9" s="171"/>
      <c r="AM9" s="25">
        <f t="shared" si="8"/>
        <v>70</v>
      </c>
      <c r="AN9" s="170"/>
      <c r="AO9" s="89"/>
      <c r="AP9" s="89"/>
      <c r="AQ9" s="89"/>
      <c r="AR9" s="137">
        <f t="shared" si="1"/>
        <v>0</v>
      </c>
      <c r="AS9" s="108"/>
      <c r="AT9" s="257"/>
      <c r="AU9" s="97" t="s">
        <v>78</v>
      </c>
      <c r="AV9" s="163">
        <f t="shared" si="9"/>
        <v>1</v>
      </c>
      <c r="AW9" s="123"/>
      <c r="AX9" s="161">
        <f t="shared" si="2"/>
        <v>980</v>
      </c>
      <c r="AY9" s="26"/>
      <c r="AZ9" s="26"/>
    </row>
    <row r="10" spans="1:52" s="27" customFormat="1" ht="10.5" customHeight="1" thickBot="1" thickTop="1">
      <c r="A10" s="308"/>
      <c r="B10" s="35" t="s">
        <v>9</v>
      </c>
      <c r="C10" s="36">
        <v>60</v>
      </c>
      <c r="D10" s="37">
        <v>80</v>
      </c>
      <c r="E10" s="28"/>
      <c r="F10" s="28"/>
      <c r="G10" s="28"/>
      <c r="H10" s="136">
        <v>1</v>
      </c>
      <c r="I10" s="137">
        <f t="shared" si="0"/>
        <v>80</v>
      </c>
      <c r="J10" s="135"/>
      <c r="K10" s="28"/>
      <c r="L10" s="28"/>
      <c r="M10" s="136"/>
      <c r="N10" s="137">
        <f t="shared" si="3"/>
        <v>0</v>
      </c>
      <c r="O10" s="135"/>
      <c r="P10" s="28"/>
      <c r="Q10" s="28"/>
      <c r="R10" s="136"/>
      <c r="S10" s="137">
        <f t="shared" si="4"/>
        <v>0</v>
      </c>
      <c r="T10" s="135"/>
      <c r="U10" s="28"/>
      <c r="V10" s="28"/>
      <c r="W10" s="138"/>
      <c r="X10" s="25">
        <f t="shared" si="5"/>
        <v>0</v>
      </c>
      <c r="Y10" s="22"/>
      <c r="Z10" s="23"/>
      <c r="AA10" s="23"/>
      <c r="AB10" s="24">
        <v>1</v>
      </c>
      <c r="AC10" s="25">
        <f t="shared" si="6"/>
        <v>80</v>
      </c>
      <c r="AD10" s="61"/>
      <c r="AE10" s="23"/>
      <c r="AF10" s="89"/>
      <c r="AG10" s="62"/>
      <c r="AH10" s="25">
        <f t="shared" si="7"/>
        <v>0</v>
      </c>
      <c r="AI10" s="170"/>
      <c r="AJ10" s="89"/>
      <c r="AK10" s="89"/>
      <c r="AL10" s="171"/>
      <c r="AM10" s="25">
        <f t="shared" si="8"/>
        <v>0</v>
      </c>
      <c r="AN10" s="170"/>
      <c r="AO10" s="89"/>
      <c r="AP10" s="89"/>
      <c r="AQ10" s="89"/>
      <c r="AR10" s="137">
        <f t="shared" si="1"/>
        <v>0</v>
      </c>
      <c r="AS10" s="108"/>
      <c r="AT10" s="257"/>
      <c r="AU10" s="35" t="s">
        <v>9</v>
      </c>
      <c r="AV10" s="163">
        <f t="shared" si="9"/>
        <v>2</v>
      </c>
      <c r="AW10" s="123"/>
      <c r="AX10" s="161">
        <f t="shared" si="2"/>
        <v>2240</v>
      </c>
      <c r="AY10" s="26"/>
      <c r="AZ10" s="26"/>
    </row>
    <row r="11" spans="1:52" s="27" customFormat="1" ht="10.5" customHeight="1" thickBot="1" thickTop="1">
      <c r="A11" s="308"/>
      <c r="B11" s="18" t="s">
        <v>12</v>
      </c>
      <c r="C11" s="19">
        <v>60</v>
      </c>
      <c r="D11" s="20">
        <v>70</v>
      </c>
      <c r="E11" s="28"/>
      <c r="F11" s="28"/>
      <c r="G11" s="28"/>
      <c r="H11" s="136"/>
      <c r="I11" s="137">
        <f t="shared" si="0"/>
        <v>0</v>
      </c>
      <c r="J11" s="135"/>
      <c r="K11" s="28"/>
      <c r="L11" s="28"/>
      <c r="M11" s="136"/>
      <c r="N11" s="137">
        <f t="shared" si="3"/>
        <v>0</v>
      </c>
      <c r="O11" s="135"/>
      <c r="P11" s="28"/>
      <c r="Q11" s="28"/>
      <c r="R11" s="136"/>
      <c r="S11" s="137">
        <f t="shared" si="4"/>
        <v>0</v>
      </c>
      <c r="T11" s="135"/>
      <c r="U11" s="28"/>
      <c r="V11" s="28"/>
      <c r="W11" s="138">
        <v>1</v>
      </c>
      <c r="X11" s="25">
        <f t="shared" si="5"/>
        <v>70</v>
      </c>
      <c r="Y11" s="22"/>
      <c r="Z11" s="23"/>
      <c r="AA11" s="23"/>
      <c r="AB11" s="24"/>
      <c r="AC11" s="25">
        <f t="shared" si="6"/>
        <v>0</v>
      </c>
      <c r="AD11" s="61"/>
      <c r="AE11" s="23"/>
      <c r="AF11" s="89"/>
      <c r="AG11" s="62"/>
      <c r="AH11" s="25">
        <f t="shared" si="7"/>
        <v>0</v>
      </c>
      <c r="AI11" s="170"/>
      <c r="AJ11" s="89"/>
      <c r="AK11" s="89"/>
      <c r="AL11" s="171"/>
      <c r="AM11" s="25">
        <f t="shared" si="8"/>
        <v>0</v>
      </c>
      <c r="AN11" s="170"/>
      <c r="AO11" s="89"/>
      <c r="AP11" s="89"/>
      <c r="AQ11" s="89"/>
      <c r="AR11" s="137">
        <f t="shared" si="1"/>
        <v>0</v>
      </c>
      <c r="AS11" s="108"/>
      <c r="AT11" s="257"/>
      <c r="AU11" s="18" t="s">
        <v>12</v>
      </c>
      <c r="AV11" s="163">
        <f t="shared" si="9"/>
        <v>1</v>
      </c>
      <c r="AW11" s="123"/>
      <c r="AX11" s="161">
        <f t="shared" si="2"/>
        <v>980</v>
      </c>
      <c r="AY11" s="26"/>
      <c r="AZ11" s="26"/>
    </row>
    <row r="12" spans="1:52" s="27" customFormat="1" ht="10.5" customHeight="1" thickBot="1" thickTop="1">
      <c r="A12" s="308"/>
      <c r="B12" s="18" t="s">
        <v>13</v>
      </c>
      <c r="C12" s="19">
        <v>80</v>
      </c>
      <c r="D12" s="20">
        <v>100</v>
      </c>
      <c r="E12" s="28"/>
      <c r="F12" s="28"/>
      <c r="G12" s="28"/>
      <c r="H12" s="136"/>
      <c r="I12" s="137">
        <f t="shared" si="0"/>
        <v>0</v>
      </c>
      <c r="J12" s="135"/>
      <c r="K12" s="28"/>
      <c r="L12" s="28"/>
      <c r="M12" s="136"/>
      <c r="N12" s="137">
        <f t="shared" si="3"/>
        <v>0</v>
      </c>
      <c r="O12" s="135"/>
      <c r="P12" s="28"/>
      <c r="Q12" s="28"/>
      <c r="R12" s="136">
        <v>1</v>
      </c>
      <c r="S12" s="137">
        <f t="shared" si="4"/>
        <v>100</v>
      </c>
      <c r="T12" s="135"/>
      <c r="U12" s="28"/>
      <c r="V12" s="28"/>
      <c r="W12" s="138"/>
      <c r="X12" s="25">
        <f t="shared" si="5"/>
        <v>0</v>
      </c>
      <c r="Y12" s="22"/>
      <c r="Z12" s="23"/>
      <c r="AA12" s="23"/>
      <c r="AB12" s="24"/>
      <c r="AC12" s="25">
        <f t="shared" si="6"/>
        <v>0</v>
      </c>
      <c r="AD12" s="61"/>
      <c r="AE12" s="23"/>
      <c r="AF12" s="89"/>
      <c r="AG12" s="62">
        <v>1</v>
      </c>
      <c r="AH12" s="25">
        <f t="shared" si="7"/>
        <v>100</v>
      </c>
      <c r="AI12" s="170"/>
      <c r="AJ12" s="89"/>
      <c r="AK12" s="89"/>
      <c r="AL12" s="171"/>
      <c r="AM12" s="25">
        <f t="shared" si="8"/>
        <v>0</v>
      </c>
      <c r="AN12" s="170"/>
      <c r="AO12" s="89"/>
      <c r="AP12" s="89"/>
      <c r="AQ12" s="89"/>
      <c r="AR12" s="137">
        <f t="shared" si="1"/>
        <v>0</v>
      </c>
      <c r="AS12" s="108"/>
      <c r="AT12" s="257"/>
      <c r="AU12" s="18" t="s">
        <v>13</v>
      </c>
      <c r="AV12" s="163">
        <f t="shared" si="9"/>
        <v>2</v>
      </c>
      <c r="AW12" s="123"/>
      <c r="AX12" s="161">
        <f t="shared" si="2"/>
        <v>2800</v>
      </c>
      <c r="AY12" s="26"/>
      <c r="AZ12" s="26"/>
    </row>
    <row r="13" spans="1:52" s="27" customFormat="1" ht="10.5" customHeight="1" thickBot="1" thickTop="1">
      <c r="A13" s="308"/>
      <c r="B13" s="18" t="s">
        <v>63</v>
      </c>
      <c r="C13" s="19">
        <v>60</v>
      </c>
      <c r="D13" s="20">
        <v>80</v>
      </c>
      <c r="E13" s="28"/>
      <c r="F13" s="28"/>
      <c r="G13" s="28"/>
      <c r="H13" s="136"/>
      <c r="I13" s="137">
        <f t="shared" si="0"/>
        <v>0</v>
      </c>
      <c r="J13" s="135"/>
      <c r="K13" s="28"/>
      <c r="L13" s="28"/>
      <c r="M13" s="136">
        <v>1</v>
      </c>
      <c r="N13" s="137">
        <f t="shared" si="3"/>
        <v>80</v>
      </c>
      <c r="O13" s="135"/>
      <c r="P13" s="28"/>
      <c r="Q13" s="28"/>
      <c r="R13" s="136"/>
      <c r="S13" s="137">
        <f t="shared" si="4"/>
        <v>0</v>
      </c>
      <c r="T13" s="135"/>
      <c r="U13" s="28"/>
      <c r="V13" s="28"/>
      <c r="W13" s="138"/>
      <c r="X13" s="25">
        <f t="shared" si="5"/>
        <v>0</v>
      </c>
      <c r="Y13" s="22"/>
      <c r="Z13" s="23"/>
      <c r="AA13" s="23"/>
      <c r="AB13" s="24"/>
      <c r="AC13" s="25">
        <f t="shared" si="6"/>
        <v>0</v>
      </c>
      <c r="AD13" s="61"/>
      <c r="AE13" s="23"/>
      <c r="AF13" s="89"/>
      <c r="AG13" s="62"/>
      <c r="AH13" s="25">
        <f t="shared" si="7"/>
        <v>0</v>
      </c>
      <c r="AI13" s="170"/>
      <c r="AJ13" s="89"/>
      <c r="AK13" s="89"/>
      <c r="AL13" s="171">
        <v>1</v>
      </c>
      <c r="AM13" s="25">
        <f t="shared" si="8"/>
        <v>80</v>
      </c>
      <c r="AN13" s="170"/>
      <c r="AO13" s="89"/>
      <c r="AP13" s="89"/>
      <c r="AQ13" s="89"/>
      <c r="AR13" s="137">
        <f t="shared" si="1"/>
        <v>0</v>
      </c>
      <c r="AS13" s="108"/>
      <c r="AT13" s="257"/>
      <c r="AU13" s="18" t="s">
        <v>63</v>
      </c>
      <c r="AV13" s="163">
        <f t="shared" si="9"/>
        <v>2</v>
      </c>
      <c r="AW13" s="123"/>
      <c r="AX13" s="161">
        <f t="shared" si="2"/>
        <v>2240</v>
      </c>
      <c r="AY13" s="26"/>
      <c r="AZ13" s="26"/>
    </row>
    <row r="14" spans="1:52" s="27" customFormat="1" ht="10.5" customHeight="1" thickBot="1" thickTop="1">
      <c r="A14" s="308"/>
      <c r="B14" s="18" t="s">
        <v>55</v>
      </c>
      <c r="C14" s="19">
        <v>3</v>
      </c>
      <c r="D14" s="20">
        <v>3</v>
      </c>
      <c r="E14" s="28"/>
      <c r="F14" s="28"/>
      <c r="G14" s="28">
        <v>1</v>
      </c>
      <c r="H14" s="136"/>
      <c r="I14" s="137">
        <f t="shared" si="0"/>
        <v>3</v>
      </c>
      <c r="J14" s="135"/>
      <c r="K14" s="28"/>
      <c r="L14" s="28">
        <v>1</v>
      </c>
      <c r="M14" s="136"/>
      <c r="N14" s="137">
        <f t="shared" si="3"/>
        <v>3</v>
      </c>
      <c r="O14" s="135"/>
      <c r="P14" s="28"/>
      <c r="Q14" s="28">
        <v>1</v>
      </c>
      <c r="R14" s="136"/>
      <c r="S14" s="137">
        <f t="shared" si="4"/>
        <v>3</v>
      </c>
      <c r="T14" s="135"/>
      <c r="U14" s="28"/>
      <c r="V14" s="28">
        <v>1</v>
      </c>
      <c r="W14" s="138"/>
      <c r="X14" s="25">
        <f t="shared" si="5"/>
        <v>3</v>
      </c>
      <c r="Y14" s="22"/>
      <c r="Z14" s="23"/>
      <c r="AA14" s="23">
        <v>1</v>
      </c>
      <c r="AB14" s="24"/>
      <c r="AC14" s="25">
        <f t="shared" si="6"/>
        <v>3</v>
      </c>
      <c r="AD14" s="61"/>
      <c r="AE14" s="23"/>
      <c r="AF14" s="89">
        <v>1</v>
      </c>
      <c r="AG14" s="62"/>
      <c r="AH14" s="25">
        <f t="shared" si="7"/>
        <v>3</v>
      </c>
      <c r="AI14" s="170"/>
      <c r="AJ14" s="89"/>
      <c r="AK14" s="89">
        <v>1</v>
      </c>
      <c r="AL14" s="171"/>
      <c r="AM14" s="25">
        <f t="shared" si="8"/>
        <v>3</v>
      </c>
      <c r="AN14" s="170"/>
      <c r="AO14" s="89"/>
      <c r="AP14" s="89"/>
      <c r="AQ14" s="89"/>
      <c r="AR14" s="137">
        <f t="shared" si="1"/>
        <v>0</v>
      </c>
      <c r="AS14" s="108"/>
      <c r="AT14" s="257"/>
      <c r="AU14" s="18" t="s">
        <v>55</v>
      </c>
      <c r="AV14" s="163">
        <f t="shared" si="9"/>
        <v>7</v>
      </c>
      <c r="AW14" s="123"/>
      <c r="AX14" s="161">
        <f t="shared" si="2"/>
        <v>294</v>
      </c>
      <c r="AY14" s="26" t="s">
        <v>110</v>
      </c>
      <c r="AZ14" s="26"/>
    </row>
    <row r="15" spans="1:52" s="27" customFormat="1" ht="10.5" customHeight="1" thickBot="1" thickTop="1">
      <c r="A15" s="308"/>
      <c r="B15" s="18" t="s">
        <v>10</v>
      </c>
      <c r="C15" s="19">
        <v>10</v>
      </c>
      <c r="D15" s="20">
        <v>10</v>
      </c>
      <c r="E15" s="28"/>
      <c r="F15" s="28"/>
      <c r="G15" s="28">
        <v>1</v>
      </c>
      <c r="H15" s="136"/>
      <c r="I15" s="137">
        <f t="shared" si="0"/>
        <v>10</v>
      </c>
      <c r="J15" s="135"/>
      <c r="K15" s="28"/>
      <c r="L15" s="28"/>
      <c r="M15" s="136"/>
      <c r="N15" s="137">
        <f t="shared" si="3"/>
        <v>0</v>
      </c>
      <c r="O15" s="135"/>
      <c r="P15" s="28"/>
      <c r="Q15" s="28"/>
      <c r="R15" s="136"/>
      <c r="S15" s="137">
        <f t="shared" si="4"/>
        <v>0</v>
      </c>
      <c r="T15" s="135"/>
      <c r="U15" s="28"/>
      <c r="V15" s="28">
        <v>1</v>
      </c>
      <c r="W15" s="138"/>
      <c r="X15" s="25">
        <f t="shared" si="5"/>
        <v>10</v>
      </c>
      <c r="Y15" s="22"/>
      <c r="Z15" s="23"/>
      <c r="AA15" s="23"/>
      <c r="AB15" s="24"/>
      <c r="AC15" s="25">
        <f t="shared" si="6"/>
        <v>0</v>
      </c>
      <c r="AD15" s="61"/>
      <c r="AE15" s="23"/>
      <c r="AF15" s="89"/>
      <c r="AG15" s="62"/>
      <c r="AH15" s="25">
        <f t="shared" si="7"/>
        <v>0</v>
      </c>
      <c r="AI15" s="170"/>
      <c r="AJ15" s="89"/>
      <c r="AK15" s="89">
        <v>1</v>
      </c>
      <c r="AL15" s="171"/>
      <c r="AM15" s="25">
        <f t="shared" si="8"/>
        <v>10</v>
      </c>
      <c r="AN15" s="170"/>
      <c r="AO15" s="89"/>
      <c r="AP15" s="89"/>
      <c r="AQ15" s="89"/>
      <c r="AR15" s="137">
        <f t="shared" si="1"/>
        <v>0</v>
      </c>
      <c r="AS15" s="108"/>
      <c r="AT15" s="257"/>
      <c r="AU15" s="18" t="s">
        <v>10</v>
      </c>
      <c r="AV15" s="163">
        <f t="shared" si="9"/>
        <v>3</v>
      </c>
      <c r="AW15" s="123"/>
      <c r="AX15" s="161">
        <f t="shared" si="2"/>
        <v>420</v>
      </c>
      <c r="AY15" s="26"/>
      <c r="AZ15" s="26"/>
    </row>
    <row r="16" spans="1:52" s="27" customFormat="1" ht="10.5" customHeight="1" thickBot="1" thickTop="1">
      <c r="A16" s="308"/>
      <c r="B16" s="44" t="s">
        <v>138</v>
      </c>
      <c r="C16" s="19"/>
      <c r="D16" s="20">
        <v>10</v>
      </c>
      <c r="E16" s="28"/>
      <c r="F16" s="28"/>
      <c r="G16" s="28"/>
      <c r="H16" s="136"/>
      <c r="I16" s="137"/>
      <c r="J16" s="135"/>
      <c r="K16" s="28"/>
      <c r="L16" s="28"/>
      <c r="M16" s="136"/>
      <c r="N16" s="137">
        <f t="shared" si="3"/>
        <v>0</v>
      </c>
      <c r="O16" s="135"/>
      <c r="P16" s="28"/>
      <c r="Q16" s="28"/>
      <c r="R16" s="136"/>
      <c r="S16" s="137">
        <f t="shared" si="4"/>
        <v>0</v>
      </c>
      <c r="T16" s="135"/>
      <c r="U16" s="28"/>
      <c r="V16" s="28"/>
      <c r="W16" s="138"/>
      <c r="X16" s="25"/>
      <c r="Y16" s="22"/>
      <c r="Z16" s="23"/>
      <c r="AA16" s="23">
        <v>1</v>
      </c>
      <c r="AB16" s="24"/>
      <c r="AC16" s="25">
        <f t="shared" si="6"/>
        <v>10</v>
      </c>
      <c r="AD16" s="61"/>
      <c r="AE16" s="23"/>
      <c r="AF16" s="89"/>
      <c r="AG16" s="62"/>
      <c r="AH16" s="25">
        <f t="shared" si="7"/>
        <v>0</v>
      </c>
      <c r="AI16" s="170"/>
      <c r="AJ16" s="89"/>
      <c r="AK16" s="89"/>
      <c r="AL16" s="171"/>
      <c r="AM16" s="25"/>
      <c r="AN16" s="170"/>
      <c r="AO16" s="89"/>
      <c r="AP16" s="89"/>
      <c r="AQ16" s="89"/>
      <c r="AR16" s="137">
        <f t="shared" si="1"/>
        <v>0</v>
      </c>
      <c r="AS16" s="108"/>
      <c r="AT16" s="257"/>
      <c r="AU16" s="18" t="s">
        <v>139</v>
      </c>
      <c r="AV16" s="163">
        <f>SUM(E16:H16,J16:N16,Y16:AB16,T16:W16)</f>
        <v>1</v>
      </c>
      <c r="AW16" s="123"/>
      <c r="AX16" s="161">
        <f>AV16*D16*14</f>
        <v>140</v>
      </c>
      <c r="AY16" s="26"/>
      <c r="AZ16" s="26"/>
    </row>
    <row r="17" spans="1:52" s="27" customFormat="1" ht="10.5" customHeight="1" thickBot="1" thickTop="1">
      <c r="A17" s="308"/>
      <c r="B17" s="44" t="s">
        <v>11</v>
      </c>
      <c r="C17" s="19">
        <v>20</v>
      </c>
      <c r="D17" s="20">
        <v>20</v>
      </c>
      <c r="E17" s="28"/>
      <c r="F17" s="28"/>
      <c r="G17" s="28"/>
      <c r="H17" s="136"/>
      <c r="I17" s="137">
        <f t="shared" si="0"/>
        <v>0</v>
      </c>
      <c r="J17" s="135"/>
      <c r="K17" s="28"/>
      <c r="L17" s="28">
        <v>1</v>
      </c>
      <c r="M17" s="136"/>
      <c r="N17" s="137">
        <f t="shared" si="3"/>
        <v>20</v>
      </c>
      <c r="O17" s="135"/>
      <c r="P17" s="28"/>
      <c r="Q17" s="28">
        <v>1</v>
      </c>
      <c r="R17" s="136"/>
      <c r="S17" s="137">
        <f t="shared" si="4"/>
        <v>20</v>
      </c>
      <c r="T17" s="135"/>
      <c r="U17" s="28"/>
      <c r="V17" s="28"/>
      <c r="W17" s="138"/>
      <c r="X17" s="25">
        <f t="shared" si="5"/>
        <v>0</v>
      </c>
      <c r="Y17" s="22"/>
      <c r="Z17" s="23"/>
      <c r="AA17" s="23"/>
      <c r="AB17" s="24"/>
      <c r="AC17" s="25">
        <f t="shared" si="6"/>
        <v>0</v>
      </c>
      <c r="AD17" s="61"/>
      <c r="AE17" s="23"/>
      <c r="AF17" s="89">
        <v>1</v>
      </c>
      <c r="AG17" s="62"/>
      <c r="AH17" s="25">
        <f t="shared" si="7"/>
        <v>20</v>
      </c>
      <c r="AI17" s="170"/>
      <c r="AJ17" s="89"/>
      <c r="AK17" s="89"/>
      <c r="AL17" s="171"/>
      <c r="AM17" s="25">
        <f t="shared" si="8"/>
        <v>0</v>
      </c>
      <c r="AN17" s="170"/>
      <c r="AO17" s="89"/>
      <c r="AP17" s="89"/>
      <c r="AQ17" s="89"/>
      <c r="AR17" s="137">
        <f t="shared" si="1"/>
        <v>0</v>
      </c>
      <c r="AS17" s="108"/>
      <c r="AT17" s="257"/>
      <c r="AU17" s="18" t="s">
        <v>11</v>
      </c>
      <c r="AV17" s="163">
        <f t="shared" si="9"/>
        <v>3</v>
      </c>
      <c r="AW17" s="123"/>
      <c r="AX17" s="161">
        <f t="shared" si="2"/>
        <v>840</v>
      </c>
      <c r="AY17" s="26"/>
      <c r="AZ17" s="26"/>
    </row>
    <row r="18" spans="1:52" s="27" customFormat="1" ht="10.5" customHeight="1" thickBot="1" thickTop="1">
      <c r="A18" s="309"/>
      <c r="B18" s="97" t="s">
        <v>17</v>
      </c>
      <c r="C18" s="21">
        <v>20</v>
      </c>
      <c r="D18" s="28">
        <v>20</v>
      </c>
      <c r="E18" s="28"/>
      <c r="F18" s="28"/>
      <c r="G18" s="28"/>
      <c r="H18" s="136"/>
      <c r="I18" s="137">
        <f t="shared" si="0"/>
        <v>0</v>
      </c>
      <c r="J18" s="135"/>
      <c r="K18" s="28"/>
      <c r="L18" s="28">
        <v>1</v>
      </c>
      <c r="M18" s="136"/>
      <c r="N18" s="137">
        <f t="shared" si="3"/>
        <v>20</v>
      </c>
      <c r="O18" s="135"/>
      <c r="P18" s="28"/>
      <c r="Q18" s="28"/>
      <c r="R18" s="136"/>
      <c r="S18" s="137">
        <f t="shared" si="4"/>
        <v>0</v>
      </c>
      <c r="T18" s="135"/>
      <c r="U18" s="28"/>
      <c r="V18" s="28"/>
      <c r="W18" s="138"/>
      <c r="X18" s="25">
        <f t="shared" si="5"/>
        <v>0</v>
      </c>
      <c r="Y18" s="22"/>
      <c r="Z18" s="23"/>
      <c r="AA18" s="23"/>
      <c r="AB18" s="24"/>
      <c r="AC18" s="25">
        <f t="shared" si="6"/>
        <v>0</v>
      </c>
      <c r="AD18" s="61"/>
      <c r="AE18" s="23"/>
      <c r="AF18" s="89"/>
      <c r="AG18" s="62"/>
      <c r="AH18" s="25">
        <f t="shared" si="7"/>
        <v>0</v>
      </c>
      <c r="AI18" s="170"/>
      <c r="AJ18" s="89"/>
      <c r="AK18" s="89"/>
      <c r="AL18" s="171"/>
      <c r="AM18" s="25">
        <f t="shared" si="8"/>
        <v>0</v>
      </c>
      <c r="AN18" s="170"/>
      <c r="AO18" s="89"/>
      <c r="AP18" s="89"/>
      <c r="AQ18" s="89"/>
      <c r="AR18" s="137">
        <f t="shared" si="1"/>
        <v>0</v>
      </c>
      <c r="AS18" s="108"/>
      <c r="AT18" s="257"/>
      <c r="AU18" s="97" t="s">
        <v>17</v>
      </c>
      <c r="AV18" s="163">
        <f t="shared" si="9"/>
        <v>1</v>
      </c>
      <c r="AW18" s="123"/>
      <c r="AX18" s="161">
        <f t="shared" si="2"/>
        <v>280</v>
      </c>
      <c r="AY18" s="26" t="s">
        <v>111</v>
      </c>
      <c r="AZ18" s="26"/>
    </row>
    <row r="19" spans="1:52" s="27" customFormat="1" ht="10.5" customHeight="1" thickBot="1" thickTop="1">
      <c r="A19" s="309"/>
      <c r="B19" s="97" t="s">
        <v>107</v>
      </c>
      <c r="C19" s="76">
        <v>20</v>
      </c>
      <c r="D19" s="98">
        <v>20</v>
      </c>
      <c r="E19" s="98"/>
      <c r="F19" s="98"/>
      <c r="G19" s="98"/>
      <c r="H19" s="140"/>
      <c r="I19" s="137">
        <f t="shared" si="0"/>
        <v>0</v>
      </c>
      <c r="J19" s="139"/>
      <c r="K19" s="98"/>
      <c r="L19" s="98"/>
      <c r="M19" s="140"/>
      <c r="N19" s="137">
        <f t="shared" si="3"/>
        <v>0</v>
      </c>
      <c r="O19" s="139"/>
      <c r="P19" s="98"/>
      <c r="Q19" s="98"/>
      <c r="R19" s="140"/>
      <c r="S19" s="137">
        <f t="shared" si="4"/>
        <v>0</v>
      </c>
      <c r="T19" s="139"/>
      <c r="U19" s="98"/>
      <c r="V19" s="98">
        <v>1</v>
      </c>
      <c r="W19" s="141"/>
      <c r="X19" s="25">
        <f t="shared" si="5"/>
        <v>20</v>
      </c>
      <c r="Y19" s="77"/>
      <c r="Z19" s="78"/>
      <c r="AA19" s="78"/>
      <c r="AB19" s="79"/>
      <c r="AC19" s="25">
        <f t="shared" si="6"/>
        <v>0</v>
      </c>
      <c r="AD19" s="80"/>
      <c r="AE19" s="78"/>
      <c r="AF19" s="92"/>
      <c r="AG19" s="81"/>
      <c r="AH19" s="25">
        <f t="shared" si="7"/>
        <v>0</v>
      </c>
      <c r="AI19" s="172"/>
      <c r="AJ19" s="92"/>
      <c r="AK19" s="92"/>
      <c r="AL19" s="173"/>
      <c r="AM19" s="25">
        <f t="shared" si="8"/>
        <v>0</v>
      </c>
      <c r="AN19" s="172"/>
      <c r="AO19" s="92"/>
      <c r="AP19" s="92"/>
      <c r="AQ19" s="92"/>
      <c r="AR19" s="137">
        <f t="shared" si="1"/>
        <v>0</v>
      </c>
      <c r="AS19" s="108"/>
      <c r="AT19" s="257"/>
      <c r="AU19" s="97" t="s">
        <v>107</v>
      </c>
      <c r="AV19" s="163">
        <f t="shared" si="9"/>
        <v>1</v>
      </c>
      <c r="AW19" s="123"/>
      <c r="AX19" s="161">
        <f t="shared" si="2"/>
        <v>280</v>
      </c>
      <c r="AY19" s="26" t="s">
        <v>112</v>
      </c>
      <c r="AZ19" s="26"/>
    </row>
    <row r="20" spans="1:52" s="27" customFormat="1" ht="10.5" customHeight="1" thickBot="1" thickTop="1">
      <c r="A20" s="309"/>
      <c r="B20" s="219" t="s">
        <v>94</v>
      </c>
      <c r="C20" s="76"/>
      <c r="D20" s="98">
        <v>20</v>
      </c>
      <c r="E20" s="98"/>
      <c r="F20" s="98"/>
      <c r="G20" s="98"/>
      <c r="H20" s="140"/>
      <c r="I20" s="137">
        <f t="shared" si="0"/>
        <v>0</v>
      </c>
      <c r="J20" s="139"/>
      <c r="K20" s="98"/>
      <c r="L20" s="98"/>
      <c r="M20" s="140"/>
      <c r="N20" s="137">
        <f t="shared" si="3"/>
        <v>0</v>
      </c>
      <c r="O20" s="139"/>
      <c r="P20" s="98"/>
      <c r="Q20" s="98"/>
      <c r="R20" s="140"/>
      <c r="S20" s="137">
        <f t="shared" si="4"/>
        <v>0</v>
      </c>
      <c r="T20" s="139"/>
      <c r="U20" s="98"/>
      <c r="V20" s="98"/>
      <c r="W20" s="141"/>
      <c r="X20" s="25"/>
      <c r="Y20" s="77"/>
      <c r="Z20" s="78"/>
      <c r="AA20" s="78">
        <v>1</v>
      </c>
      <c r="AB20" s="79"/>
      <c r="AC20" s="25">
        <f t="shared" si="6"/>
        <v>20</v>
      </c>
      <c r="AD20" s="80"/>
      <c r="AE20" s="78"/>
      <c r="AF20" s="92"/>
      <c r="AG20" s="81"/>
      <c r="AH20" s="25">
        <f t="shared" si="7"/>
        <v>0</v>
      </c>
      <c r="AI20" s="172"/>
      <c r="AJ20" s="92"/>
      <c r="AK20" s="92"/>
      <c r="AL20" s="173"/>
      <c r="AM20" s="25">
        <f t="shared" si="8"/>
        <v>0</v>
      </c>
      <c r="AN20" s="172"/>
      <c r="AO20" s="92"/>
      <c r="AP20" s="92"/>
      <c r="AQ20" s="92"/>
      <c r="AR20" s="137">
        <f t="shared" si="1"/>
        <v>0</v>
      </c>
      <c r="AS20" s="108"/>
      <c r="AT20" s="257"/>
      <c r="AU20" s="168" t="s">
        <v>140</v>
      </c>
      <c r="AV20" s="163">
        <v>1</v>
      </c>
      <c r="AW20" s="123"/>
      <c r="AX20" s="161">
        <f>AV20*D20*14</f>
        <v>280</v>
      </c>
      <c r="AY20" s="26"/>
      <c r="AZ20" s="26"/>
    </row>
    <row r="21" spans="1:52" s="27" customFormat="1" ht="10.5" customHeight="1" thickBot="1" thickTop="1">
      <c r="A21" s="309"/>
      <c r="B21" s="219" t="s">
        <v>73</v>
      </c>
      <c r="C21" s="76"/>
      <c r="D21" s="209">
        <v>20</v>
      </c>
      <c r="E21" s="209"/>
      <c r="F21" s="209"/>
      <c r="G21" s="209">
        <v>1</v>
      </c>
      <c r="H21" s="210"/>
      <c r="I21" s="137">
        <f t="shared" si="0"/>
        <v>20</v>
      </c>
      <c r="J21" s="211"/>
      <c r="K21" s="209"/>
      <c r="L21" s="209"/>
      <c r="M21" s="210"/>
      <c r="N21" s="137">
        <f>SUM(J21:M21)*$D21</f>
        <v>0</v>
      </c>
      <c r="O21" s="211"/>
      <c r="P21" s="209"/>
      <c r="Q21" s="209"/>
      <c r="R21" s="210"/>
      <c r="S21" s="137">
        <f>SUM(O21:R21)*$D21</f>
        <v>0</v>
      </c>
      <c r="T21" s="211"/>
      <c r="U21" s="209"/>
      <c r="V21" s="209"/>
      <c r="W21" s="212"/>
      <c r="X21" s="25">
        <f>SUM(T21:W21)*$D21</f>
        <v>0</v>
      </c>
      <c r="Y21" s="213"/>
      <c r="Z21" s="214"/>
      <c r="AA21" s="214"/>
      <c r="AB21" s="215"/>
      <c r="AC21" s="25">
        <f>SUM(Y21:AB21)*$D21</f>
        <v>0</v>
      </c>
      <c r="AD21" s="216"/>
      <c r="AE21" s="214"/>
      <c r="AF21" s="193"/>
      <c r="AG21" s="217"/>
      <c r="AH21" s="25">
        <f>SUM(AD21:AG21)*$D21</f>
        <v>0</v>
      </c>
      <c r="AI21" s="218"/>
      <c r="AJ21" s="193"/>
      <c r="AK21" s="193">
        <v>1</v>
      </c>
      <c r="AL21" s="197"/>
      <c r="AM21" s="25">
        <f>SUM(AI21:AL21)*$D21</f>
        <v>20</v>
      </c>
      <c r="AN21" s="195"/>
      <c r="AO21" s="193"/>
      <c r="AP21" s="193"/>
      <c r="AQ21" s="193"/>
      <c r="AR21" s="137">
        <f t="shared" si="1"/>
        <v>0</v>
      </c>
      <c r="AS21" s="108"/>
      <c r="AT21" s="257"/>
      <c r="AU21" s="168" t="s">
        <v>73</v>
      </c>
      <c r="AV21" s="163">
        <f t="shared" si="9"/>
        <v>2</v>
      </c>
      <c r="AW21" s="123"/>
      <c r="AX21" s="161">
        <f t="shared" si="2"/>
        <v>560</v>
      </c>
      <c r="AY21" s="26" t="s">
        <v>111</v>
      </c>
      <c r="AZ21" s="26"/>
    </row>
    <row r="22" spans="1:52" s="27" customFormat="1" ht="10.5" customHeight="1" thickBot="1" thickTop="1">
      <c r="A22" s="310"/>
      <c r="B22" s="127" t="s">
        <v>97</v>
      </c>
      <c r="C22" s="30">
        <v>20</v>
      </c>
      <c r="D22" s="198">
        <v>20</v>
      </c>
      <c r="E22" s="198"/>
      <c r="F22" s="198"/>
      <c r="G22" s="198"/>
      <c r="H22" s="199"/>
      <c r="I22" s="200">
        <f t="shared" si="0"/>
        <v>0</v>
      </c>
      <c r="J22" s="201"/>
      <c r="K22" s="198"/>
      <c r="L22" s="198"/>
      <c r="M22" s="199"/>
      <c r="N22" s="200">
        <f t="shared" si="3"/>
        <v>0</v>
      </c>
      <c r="O22" s="201"/>
      <c r="P22" s="198"/>
      <c r="Q22" s="198">
        <v>1</v>
      </c>
      <c r="R22" s="199"/>
      <c r="S22" s="200">
        <f t="shared" si="4"/>
        <v>20</v>
      </c>
      <c r="T22" s="201"/>
      <c r="U22" s="198"/>
      <c r="V22" s="198"/>
      <c r="W22" s="202"/>
      <c r="X22" s="203">
        <f t="shared" si="5"/>
        <v>0</v>
      </c>
      <c r="Y22" s="204"/>
      <c r="Z22" s="205"/>
      <c r="AA22" s="205"/>
      <c r="AB22" s="206"/>
      <c r="AC22" s="203">
        <f t="shared" si="6"/>
        <v>0</v>
      </c>
      <c r="AD22" s="207"/>
      <c r="AE22" s="205"/>
      <c r="AF22" s="192">
        <v>1</v>
      </c>
      <c r="AG22" s="208"/>
      <c r="AH22" s="203">
        <f t="shared" si="7"/>
        <v>20</v>
      </c>
      <c r="AI22" s="194"/>
      <c r="AJ22" s="192"/>
      <c r="AK22" s="192"/>
      <c r="AL22" s="196"/>
      <c r="AM22" s="25">
        <f t="shared" si="8"/>
        <v>0</v>
      </c>
      <c r="AN22" s="194"/>
      <c r="AO22" s="192"/>
      <c r="AP22" s="192"/>
      <c r="AQ22" s="192"/>
      <c r="AR22" s="137">
        <f t="shared" si="1"/>
        <v>0</v>
      </c>
      <c r="AS22" s="108"/>
      <c r="AT22" s="258"/>
      <c r="AU22" s="127" t="s">
        <v>97</v>
      </c>
      <c r="AV22" s="163">
        <f t="shared" si="9"/>
        <v>2</v>
      </c>
      <c r="AW22" s="123"/>
      <c r="AX22" s="161">
        <f t="shared" si="2"/>
        <v>560</v>
      </c>
      <c r="AY22" s="26" t="s">
        <v>111</v>
      </c>
      <c r="AZ22" s="26"/>
    </row>
    <row r="23" spans="1:52" s="27" customFormat="1" ht="10.5" customHeight="1" thickTop="1">
      <c r="A23" s="316" t="s">
        <v>18</v>
      </c>
      <c r="B23" s="220" t="s">
        <v>19</v>
      </c>
      <c r="C23" s="36">
        <v>30</v>
      </c>
      <c r="D23" s="37">
        <v>40</v>
      </c>
      <c r="E23" s="43"/>
      <c r="F23" s="43"/>
      <c r="G23" s="43">
        <v>1</v>
      </c>
      <c r="H23" s="146"/>
      <c r="I23" s="137">
        <f t="shared" si="0"/>
        <v>40</v>
      </c>
      <c r="J23" s="145"/>
      <c r="K23" s="43"/>
      <c r="L23" s="43">
        <v>1</v>
      </c>
      <c r="M23" s="146"/>
      <c r="N23" s="137">
        <f t="shared" si="3"/>
        <v>40</v>
      </c>
      <c r="O23" s="145"/>
      <c r="P23" s="43"/>
      <c r="Q23" s="43">
        <v>1</v>
      </c>
      <c r="R23" s="146"/>
      <c r="S23" s="137">
        <f t="shared" si="4"/>
        <v>40</v>
      </c>
      <c r="T23" s="145"/>
      <c r="U23" s="43"/>
      <c r="V23" s="43">
        <v>1</v>
      </c>
      <c r="W23" s="147"/>
      <c r="X23" s="25">
        <f t="shared" si="5"/>
        <v>40</v>
      </c>
      <c r="Y23" s="38"/>
      <c r="Z23" s="39"/>
      <c r="AA23" s="39">
        <v>1</v>
      </c>
      <c r="AB23" s="40"/>
      <c r="AC23" s="25">
        <f t="shared" si="6"/>
        <v>40</v>
      </c>
      <c r="AD23" s="65"/>
      <c r="AE23" s="39"/>
      <c r="AF23" s="91">
        <v>1</v>
      </c>
      <c r="AG23" s="66"/>
      <c r="AH23" s="25">
        <f t="shared" si="7"/>
        <v>40</v>
      </c>
      <c r="AI23" s="176"/>
      <c r="AJ23" s="91"/>
      <c r="AK23" s="91">
        <v>1</v>
      </c>
      <c r="AL23" s="177"/>
      <c r="AM23" s="25">
        <f t="shared" si="8"/>
        <v>40</v>
      </c>
      <c r="AN23" s="176"/>
      <c r="AO23" s="91"/>
      <c r="AP23" s="91"/>
      <c r="AQ23" s="91"/>
      <c r="AR23" s="137">
        <f t="shared" si="1"/>
        <v>0</v>
      </c>
      <c r="AS23" s="108"/>
      <c r="AT23" s="259" t="s">
        <v>18</v>
      </c>
      <c r="AU23" s="83" t="s">
        <v>19</v>
      </c>
      <c r="AV23" s="163">
        <f t="shared" si="9"/>
        <v>7</v>
      </c>
      <c r="AW23" s="123"/>
      <c r="AX23" s="161">
        <f t="shared" si="2"/>
        <v>3920</v>
      </c>
      <c r="AY23" s="26"/>
      <c r="AZ23" s="26"/>
    </row>
    <row r="24" spans="1:52" s="27" customFormat="1" ht="10.5" customHeight="1">
      <c r="A24" s="316"/>
      <c r="B24" s="221" t="s">
        <v>20</v>
      </c>
      <c r="C24" s="19">
        <v>20</v>
      </c>
      <c r="D24" s="28">
        <v>20</v>
      </c>
      <c r="E24" s="28"/>
      <c r="F24" s="28"/>
      <c r="G24" s="28"/>
      <c r="H24" s="136"/>
      <c r="I24" s="137">
        <f t="shared" si="0"/>
        <v>0</v>
      </c>
      <c r="J24" s="135">
        <v>1</v>
      </c>
      <c r="K24" s="28"/>
      <c r="L24" s="28"/>
      <c r="M24" s="136"/>
      <c r="N24" s="137">
        <f t="shared" si="3"/>
        <v>20</v>
      </c>
      <c r="O24" s="135">
        <v>1</v>
      </c>
      <c r="P24" s="28"/>
      <c r="Q24" s="28"/>
      <c r="R24" s="136"/>
      <c r="S24" s="137">
        <f t="shared" si="4"/>
        <v>20</v>
      </c>
      <c r="T24" s="135">
        <v>1</v>
      </c>
      <c r="U24" s="28"/>
      <c r="V24" s="28"/>
      <c r="W24" s="138"/>
      <c r="X24" s="25">
        <f t="shared" si="5"/>
        <v>20</v>
      </c>
      <c r="Y24" s="22">
        <v>1</v>
      </c>
      <c r="Z24" s="23"/>
      <c r="AA24" s="23"/>
      <c r="AB24" s="24"/>
      <c r="AC24" s="25">
        <f t="shared" si="6"/>
        <v>20</v>
      </c>
      <c r="AD24" s="61">
        <v>1</v>
      </c>
      <c r="AE24" s="23"/>
      <c r="AF24" s="89"/>
      <c r="AG24" s="62"/>
      <c r="AH24" s="25">
        <f t="shared" si="7"/>
        <v>20</v>
      </c>
      <c r="AI24" s="170">
        <v>1</v>
      </c>
      <c r="AJ24" s="89"/>
      <c r="AK24" s="89"/>
      <c r="AL24" s="171"/>
      <c r="AM24" s="25">
        <f t="shared" si="8"/>
        <v>20</v>
      </c>
      <c r="AN24" s="170">
        <v>1</v>
      </c>
      <c r="AO24" s="89"/>
      <c r="AP24" s="89"/>
      <c r="AQ24" s="89"/>
      <c r="AR24" s="137">
        <f t="shared" si="1"/>
        <v>20</v>
      </c>
      <c r="AS24" s="108"/>
      <c r="AT24" s="260"/>
      <c r="AU24" s="41" t="s">
        <v>20</v>
      </c>
      <c r="AV24" s="163">
        <f t="shared" si="9"/>
        <v>7</v>
      </c>
      <c r="AW24" s="123"/>
      <c r="AX24" s="161">
        <f t="shared" si="2"/>
        <v>1960</v>
      </c>
      <c r="AY24" s="26"/>
      <c r="AZ24" s="26"/>
    </row>
    <row r="25" spans="1:52" s="27" customFormat="1" ht="10.5" customHeight="1">
      <c r="A25" s="316"/>
      <c r="B25" s="222" t="s">
        <v>21</v>
      </c>
      <c r="C25" s="19">
        <v>20</v>
      </c>
      <c r="D25" s="20">
        <v>20</v>
      </c>
      <c r="E25" s="28"/>
      <c r="F25" s="28"/>
      <c r="G25" s="28"/>
      <c r="H25" s="136"/>
      <c r="I25" s="137">
        <f t="shared" si="0"/>
        <v>0</v>
      </c>
      <c r="J25" s="135"/>
      <c r="K25" s="28"/>
      <c r="L25" s="28"/>
      <c r="M25" s="136"/>
      <c r="N25" s="137">
        <f t="shared" si="3"/>
        <v>0</v>
      </c>
      <c r="O25" s="135"/>
      <c r="P25" s="28"/>
      <c r="Q25" s="28"/>
      <c r="R25" s="136">
        <v>1</v>
      </c>
      <c r="S25" s="137">
        <f t="shared" si="4"/>
        <v>20</v>
      </c>
      <c r="T25" s="135"/>
      <c r="U25" s="28"/>
      <c r="V25" s="28"/>
      <c r="W25" s="138"/>
      <c r="X25" s="25">
        <f t="shared" si="5"/>
        <v>0</v>
      </c>
      <c r="Y25" s="22"/>
      <c r="Z25" s="23"/>
      <c r="AA25" s="23"/>
      <c r="AB25" s="24"/>
      <c r="AC25" s="25">
        <f t="shared" si="6"/>
        <v>0</v>
      </c>
      <c r="AD25" s="61"/>
      <c r="AE25" s="23"/>
      <c r="AF25" s="23"/>
      <c r="AG25" s="62">
        <v>1</v>
      </c>
      <c r="AH25" s="25">
        <f t="shared" si="7"/>
        <v>20</v>
      </c>
      <c r="AI25" s="170"/>
      <c r="AJ25" s="89"/>
      <c r="AK25" s="89"/>
      <c r="AL25" s="171"/>
      <c r="AM25" s="25">
        <f t="shared" si="8"/>
        <v>0</v>
      </c>
      <c r="AN25" s="170"/>
      <c r="AO25" s="89"/>
      <c r="AP25" s="89"/>
      <c r="AQ25" s="89"/>
      <c r="AR25" s="137">
        <f t="shared" si="1"/>
        <v>0</v>
      </c>
      <c r="AS25" s="108"/>
      <c r="AT25" s="260"/>
      <c r="AU25" s="84" t="s">
        <v>21</v>
      </c>
      <c r="AV25" s="163">
        <f t="shared" si="9"/>
        <v>2</v>
      </c>
      <c r="AW25" s="123"/>
      <c r="AX25" s="161">
        <f t="shared" si="2"/>
        <v>560</v>
      </c>
      <c r="AY25" s="26"/>
      <c r="AZ25" s="26"/>
    </row>
    <row r="26" spans="1:52" s="27" customFormat="1" ht="10.5" customHeight="1">
      <c r="A26" s="316"/>
      <c r="B26" s="222" t="s">
        <v>22</v>
      </c>
      <c r="C26" s="19">
        <v>25</v>
      </c>
      <c r="D26" s="20">
        <v>35</v>
      </c>
      <c r="E26" s="28"/>
      <c r="F26" s="28"/>
      <c r="G26" s="28"/>
      <c r="H26" s="136">
        <v>1</v>
      </c>
      <c r="I26" s="137">
        <f t="shared" si="0"/>
        <v>35</v>
      </c>
      <c r="J26" s="135"/>
      <c r="K26" s="28"/>
      <c r="L26" s="28"/>
      <c r="M26" s="136">
        <v>1</v>
      </c>
      <c r="N26" s="137">
        <f t="shared" si="3"/>
        <v>35</v>
      </c>
      <c r="O26" s="135"/>
      <c r="P26" s="28"/>
      <c r="Q26" s="28"/>
      <c r="R26" s="136">
        <v>1</v>
      </c>
      <c r="S26" s="137">
        <f t="shared" si="4"/>
        <v>35</v>
      </c>
      <c r="T26" s="135"/>
      <c r="U26" s="28"/>
      <c r="V26" s="28"/>
      <c r="W26" s="138">
        <v>1</v>
      </c>
      <c r="X26" s="25">
        <f t="shared" si="5"/>
        <v>35</v>
      </c>
      <c r="Y26" s="22"/>
      <c r="Z26" s="23"/>
      <c r="AA26" s="23"/>
      <c r="AB26" s="24">
        <v>1</v>
      </c>
      <c r="AC26" s="25">
        <f t="shared" si="6"/>
        <v>35</v>
      </c>
      <c r="AD26" s="61"/>
      <c r="AE26" s="23"/>
      <c r="AF26" s="23"/>
      <c r="AG26" s="62">
        <v>1</v>
      </c>
      <c r="AH26" s="25">
        <f t="shared" si="7"/>
        <v>35</v>
      </c>
      <c r="AI26" s="170"/>
      <c r="AJ26" s="89"/>
      <c r="AK26" s="89"/>
      <c r="AL26" s="171">
        <v>1</v>
      </c>
      <c r="AM26" s="25">
        <f t="shared" si="8"/>
        <v>35</v>
      </c>
      <c r="AN26" s="170"/>
      <c r="AO26" s="89"/>
      <c r="AP26" s="89"/>
      <c r="AQ26" s="89"/>
      <c r="AR26" s="137">
        <f t="shared" si="1"/>
        <v>0</v>
      </c>
      <c r="AS26" s="108"/>
      <c r="AT26" s="260"/>
      <c r="AU26" s="84" t="s">
        <v>22</v>
      </c>
      <c r="AV26" s="163">
        <f t="shared" si="9"/>
        <v>7</v>
      </c>
      <c r="AW26" s="123"/>
      <c r="AX26" s="161">
        <f t="shared" si="2"/>
        <v>3430</v>
      </c>
      <c r="AY26" s="26"/>
      <c r="AZ26" s="26"/>
    </row>
    <row r="27" spans="1:52" s="27" customFormat="1" ht="10.5" customHeight="1">
      <c r="A27" s="316"/>
      <c r="B27" s="221" t="s">
        <v>106</v>
      </c>
      <c r="C27" s="19">
        <v>20</v>
      </c>
      <c r="D27" s="20">
        <v>20</v>
      </c>
      <c r="E27" s="28"/>
      <c r="F27" s="28"/>
      <c r="G27" s="28"/>
      <c r="H27" s="136">
        <v>1</v>
      </c>
      <c r="I27" s="137">
        <f t="shared" si="0"/>
        <v>20</v>
      </c>
      <c r="J27" s="135"/>
      <c r="K27" s="28"/>
      <c r="L27" s="28"/>
      <c r="M27" s="136">
        <v>1</v>
      </c>
      <c r="N27" s="137">
        <f t="shared" si="3"/>
        <v>20</v>
      </c>
      <c r="O27" s="135"/>
      <c r="P27" s="28"/>
      <c r="Q27" s="28"/>
      <c r="R27" s="136">
        <v>1</v>
      </c>
      <c r="S27" s="137">
        <f t="shared" si="4"/>
        <v>20</v>
      </c>
      <c r="T27" s="135"/>
      <c r="U27" s="28"/>
      <c r="V27" s="28"/>
      <c r="W27" s="138">
        <v>1</v>
      </c>
      <c r="X27" s="25">
        <f t="shared" si="5"/>
        <v>20</v>
      </c>
      <c r="Y27" s="22"/>
      <c r="Z27" s="23"/>
      <c r="AA27" s="23"/>
      <c r="AB27" s="24">
        <v>1</v>
      </c>
      <c r="AC27" s="25">
        <f t="shared" si="6"/>
        <v>20</v>
      </c>
      <c r="AD27" s="61"/>
      <c r="AE27" s="23"/>
      <c r="AF27" s="23"/>
      <c r="AG27" s="62">
        <v>1</v>
      </c>
      <c r="AH27" s="25">
        <f t="shared" si="7"/>
        <v>20</v>
      </c>
      <c r="AI27" s="170"/>
      <c r="AJ27" s="89"/>
      <c r="AK27" s="89"/>
      <c r="AL27" s="171">
        <v>1</v>
      </c>
      <c r="AM27" s="25">
        <f t="shared" si="8"/>
        <v>20</v>
      </c>
      <c r="AN27" s="170"/>
      <c r="AO27" s="89"/>
      <c r="AP27" s="89"/>
      <c r="AQ27" s="89"/>
      <c r="AR27" s="137">
        <f t="shared" si="1"/>
        <v>0</v>
      </c>
      <c r="AS27" s="108"/>
      <c r="AT27" s="260"/>
      <c r="AU27" s="18" t="s">
        <v>106</v>
      </c>
      <c r="AV27" s="163">
        <f t="shared" si="9"/>
        <v>7</v>
      </c>
      <c r="AW27" s="123"/>
      <c r="AX27" s="161">
        <f t="shared" si="2"/>
        <v>1960</v>
      </c>
      <c r="AY27" s="26"/>
      <c r="AZ27" s="26"/>
    </row>
    <row r="28" spans="1:52" s="27" customFormat="1" ht="10.5" customHeight="1">
      <c r="A28" s="316"/>
      <c r="B28" s="223" t="s">
        <v>23</v>
      </c>
      <c r="C28" s="19">
        <v>10</v>
      </c>
      <c r="D28" s="28">
        <v>10</v>
      </c>
      <c r="E28" s="28"/>
      <c r="F28" s="28"/>
      <c r="G28" s="28"/>
      <c r="H28" s="136"/>
      <c r="I28" s="137">
        <f t="shared" si="0"/>
        <v>0</v>
      </c>
      <c r="J28" s="135">
        <v>1</v>
      </c>
      <c r="K28" s="28"/>
      <c r="L28" s="28"/>
      <c r="M28" s="136"/>
      <c r="N28" s="137">
        <f t="shared" si="3"/>
        <v>10</v>
      </c>
      <c r="O28" s="135">
        <v>1</v>
      </c>
      <c r="P28" s="28"/>
      <c r="Q28" s="28"/>
      <c r="R28" s="136"/>
      <c r="S28" s="137">
        <f t="shared" si="4"/>
        <v>10</v>
      </c>
      <c r="T28" s="135">
        <v>1</v>
      </c>
      <c r="U28" s="28"/>
      <c r="V28" s="28"/>
      <c r="W28" s="138"/>
      <c r="X28" s="25">
        <f t="shared" si="5"/>
        <v>10</v>
      </c>
      <c r="Y28" s="22">
        <v>1</v>
      </c>
      <c r="Z28" s="23"/>
      <c r="AA28" s="23"/>
      <c r="AB28" s="24"/>
      <c r="AC28" s="25">
        <f t="shared" si="6"/>
        <v>10</v>
      </c>
      <c r="AD28" s="61">
        <v>1</v>
      </c>
      <c r="AE28" s="23"/>
      <c r="AF28" s="23"/>
      <c r="AG28" s="62"/>
      <c r="AH28" s="25">
        <f t="shared" si="7"/>
        <v>10</v>
      </c>
      <c r="AI28" s="170"/>
      <c r="AJ28" s="89"/>
      <c r="AK28" s="89"/>
      <c r="AL28" s="171"/>
      <c r="AM28" s="25">
        <f t="shared" si="8"/>
        <v>0</v>
      </c>
      <c r="AN28" s="170">
        <v>1</v>
      </c>
      <c r="AO28" s="89"/>
      <c r="AP28" s="89"/>
      <c r="AQ28" s="89"/>
      <c r="AR28" s="137">
        <f t="shared" si="1"/>
        <v>10</v>
      </c>
      <c r="AS28" s="108"/>
      <c r="AT28" s="260"/>
      <c r="AU28" s="41" t="s">
        <v>23</v>
      </c>
      <c r="AV28" s="163">
        <f t="shared" si="9"/>
        <v>6</v>
      </c>
      <c r="AW28" s="123"/>
      <c r="AX28" s="161">
        <f t="shared" si="2"/>
        <v>840</v>
      </c>
      <c r="AY28" s="26"/>
      <c r="AZ28" s="26"/>
    </row>
    <row r="29" spans="1:52" s="27" customFormat="1" ht="10.5" customHeight="1">
      <c r="A29" s="316"/>
      <c r="B29" s="221" t="s">
        <v>24</v>
      </c>
      <c r="C29" s="19">
        <v>30</v>
      </c>
      <c r="D29" s="20">
        <v>40</v>
      </c>
      <c r="E29" s="28"/>
      <c r="F29" s="28"/>
      <c r="G29" s="28"/>
      <c r="H29" s="136"/>
      <c r="I29" s="137">
        <f t="shared" si="0"/>
        <v>0</v>
      </c>
      <c r="J29" s="135">
        <v>1</v>
      </c>
      <c r="K29" s="28"/>
      <c r="L29" s="28"/>
      <c r="M29" s="136"/>
      <c r="N29" s="137">
        <f t="shared" si="3"/>
        <v>40</v>
      </c>
      <c r="O29" s="135">
        <v>1</v>
      </c>
      <c r="P29" s="28"/>
      <c r="Q29" s="28"/>
      <c r="R29" s="136"/>
      <c r="S29" s="137">
        <f t="shared" si="4"/>
        <v>40</v>
      </c>
      <c r="T29" s="135">
        <v>1</v>
      </c>
      <c r="U29" s="28"/>
      <c r="V29" s="28">
        <v>1</v>
      </c>
      <c r="W29" s="138"/>
      <c r="X29" s="25">
        <f t="shared" si="5"/>
        <v>80</v>
      </c>
      <c r="Y29" s="22">
        <v>1</v>
      </c>
      <c r="Z29" s="23"/>
      <c r="AA29" s="23"/>
      <c r="AB29" s="24"/>
      <c r="AC29" s="25">
        <f t="shared" si="6"/>
        <v>40</v>
      </c>
      <c r="AD29" s="61">
        <v>1</v>
      </c>
      <c r="AE29" s="23"/>
      <c r="AF29" s="23"/>
      <c r="AG29" s="62"/>
      <c r="AH29" s="25">
        <f t="shared" si="7"/>
        <v>40</v>
      </c>
      <c r="AI29" s="170">
        <v>1</v>
      </c>
      <c r="AJ29" s="89"/>
      <c r="AK29" s="89"/>
      <c r="AL29" s="171"/>
      <c r="AM29" s="25">
        <f t="shared" si="8"/>
        <v>40</v>
      </c>
      <c r="AN29" s="170">
        <v>1</v>
      </c>
      <c r="AO29" s="89"/>
      <c r="AP29" s="89"/>
      <c r="AQ29" s="89"/>
      <c r="AR29" s="137">
        <f t="shared" si="1"/>
        <v>40</v>
      </c>
      <c r="AS29" s="108"/>
      <c r="AT29" s="260"/>
      <c r="AU29" s="41" t="s">
        <v>24</v>
      </c>
      <c r="AV29" s="163">
        <f t="shared" si="9"/>
        <v>8</v>
      </c>
      <c r="AW29" s="123"/>
      <c r="AX29" s="161">
        <f t="shared" si="2"/>
        <v>4480</v>
      </c>
      <c r="AY29" s="26"/>
      <c r="AZ29" s="26"/>
    </row>
    <row r="30" spans="1:52" s="27" customFormat="1" ht="10.5" customHeight="1">
      <c r="A30" s="316"/>
      <c r="B30" s="224" t="s">
        <v>108</v>
      </c>
      <c r="C30" s="74"/>
      <c r="D30" s="75">
        <v>20</v>
      </c>
      <c r="E30" s="98"/>
      <c r="F30" s="98"/>
      <c r="G30" s="98">
        <v>1</v>
      </c>
      <c r="H30" s="140"/>
      <c r="I30" s="137">
        <f t="shared" si="0"/>
        <v>20</v>
      </c>
      <c r="J30" s="139"/>
      <c r="K30" s="98"/>
      <c r="L30" s="98">
        <v>1</v>
      </c>
      <c r="M30" s="140"/>
      <c r="N30" s="137">
        <f t="shared" si="3"/>
        <v>20</v>
      </c>
      <c r="O30" s="139"/>
      <c r="P30" s="98"/>
      <c r="Q30" s="98">
        <v>1</v>
      </c>
      <c r="R30" s="140"/>
      <c r="S30" s="137">
        <f t="shared" si="4"/>
        <v>20</v>
      </c>
      <c r="T30" s="139"/>
      <c r="U30" s="98"/>
      <c r="V30" s="98"/>
      <c r="W30" s="141"/>
      <c r="X30" s="25">
        <f t="shared" si="5"/>
        <v>0</v>
      </c>
      <c r="Y30" s="77"/>
      <c r="Z30" s="78"/>
      <c r="AA30" s="78">
        <v>1</v>
      </c>
      <c r="AB30" s="79"/>
      <c r="AC30" s="25">
        <f t="shared" si="6"/>
        <v>20</v>
      </c>
      <c r="AD30" s="80"/>
      <c r="AE30" s="78"/>
      <c r="AF30" s="78">
        <v>1</v>
      </c>
      <c r="AG30" s="81"/>
      <c r="AH30" s="25">
        <f t="shared" si="7"/>
        <v>20</v>
      </c>
      <c r="AI30" s="172"/>
      <c r="AJ30" s="92"/>
      <c r="AK30" s="92">
        <v>1</v>
      </c>
      <c r="AL30" s="173"/>
      <c r="AM30" s="25">
        <f t="shared" si="8"/>
        <v>20</v>
      </c>
      <c r="AN30" s="172"/>
      <c r="AO30" s="92"/>
      <c r="AP30" s="92"/>
      <c r="AQ30" s="92"/>
      <c r="AR30" s="137">
        <f t="shared" si="1"/>
        <v>0</v>
      </c>
      <c r="AS30" s="108"/>
      <c r="AT30" s="260"/>
      <c r="AU30" s="44" t="s">
        <v>108</v>
      </c>
      <c r="AV30" s="163">
        <f t="shared" si="9"/>
        <v>6</v>
      </c>
      <c r="AW30" s="123"/>
      <c r="AX30" s="161">
        <f t="shared" si="2"/>
        <v>1680</v>
      </c>
      <c r="AY30" s="26" t="s">
        <v>113</v>
      </c>
      <c r="AZ30" s="26"/>
    </row>
    <row r="31" spans="1:52" s="27" customFormat="1" ht="10.5" customHeight="1" thickBot="1">
      <c r="A31" s="317"/>
      <c r="B31" s="227" t="s">
        <v>121</v>
      </c>
      <c r="C31" s="228">
        <v>5</v>
      </c>
      <c r="D31" s="229">
        <v>10</v>
      </c>
      <c r="E31" s="230"/>
      <c r="F31" s="230"/>
      <c r="G31" s="230"/>
      <c r="H31" s="231"/>
      <c r="I31" s="232">
        <f t="shared" si="0"/>
        <v>0</v>
      </c>
      <c r="J31" s="233">
        <v>1</v>
      </c>
      <c r="K31" s="230"/>
      <c r="L31" s="230"/>
      <c r="M31" s="231"/>
      <c r="N31" s="232">
        <f t="shared" si="3"/>
        <v>10</v>
      </c>
      <c r="O31" s="233">
        <v>1</v>
      </c>
      <c r="P31" s="230"/>
      <c r="Q31" s="230"/>
      <c r="R31" s="231"/>
      <c r="S31" s="232">
        <f t="shared" si="4"/>
        <v>10</v>
      </c>
      <c r="T31" s="233">
        <v>1</v>
      </c>
      <c r="U31" s="230"/>
      <c r="V31" s="230"/>
      <c r="W31" s="234"/>
      <c r="X31" s="235">
        <f t="shared" si="5"/>
        <v>10</v>
      </c>
      <c r="Y31" s="236">
        <v>1</v>
      </c>
      <c r="Z31" s="110"/>
      <c r="AA31" s="110"/>
      <c r="AB31" s="111"/>
      <c r="AC31" s="235">
        <f t="shared" si="6"/>
        <v>10</v>
      </c>
      <c r="AD31" s="112">
        <v>1</v>
      </c>
      <c r="AE31" s="110"/>
      <c r="AF31" s="110"/>
      <c r="AG31" s="113"/>
      <c r="AH31" s="235">
        <f t="shared" si="7"/>
        <v>10</v>
      </c>
      <c r="AI31" s="191">
        <v>1</v>
      </c>
      <c r="AJ31" s="237"/>
      <c r="AK31" s="237"/>
      <c r="AL31" s="238"/>
      <c r="AM31" s="235">
        <f t="shared" si="8"/>
        <v>10</v>
      </c>
      <c r="AN31" s="191">
        <v>1</v>
      </c>
      <c r="AO31" s="237"/>
      <c r="AP31" s="237"/>
      <c r="AQ31" s="237"/>
      <c r="AR31" s="137">
        <f t="shared" si="1"/>
        <v>10</v>
      </c>
      <c r="AS31" s="108"/>
      <c r="AT31" s="260"/>
      <c r="AU31" s="41" t="s">
        <v>122</v>
      </c>
      <c r="AV31" s="163">
        <f t="shared" si="9"/>
        <v>7</v>
      </c>
      <c r="AW31" s="123"/>
      <c r="AX31" s="161">
        <f t="shared" si="2"/>
        <v>980</v>
      </c>
      <c r="AY31" s="26"/>
      <c r="AZ31" s="26"/>
    </row>
    <row r="32" spans="1:52" s="27" customFormat="1" ht="10.5" customHeight="1" thickBot="1" thickTop="1">
      <c r="A32" s="276"/>
      <c r="B32" s="225" t="s">
        <v>101</v>
      </c>
      <c r="C32" s="36">
        <v>20</v>
      </c>
      <c r="D32" s="37">
        <v>20</v>
      </c>
      <c r="E32" s="43"/>
      <c r="F32" s="43"/>
      <c r="G32" s="43"/>
      <c r="H32" s="146"/>
      <c r="I32" s="200">
        <f t="shared" si="0"/>
        <v>0</v>
      </c>
      <c r="J32" s="145"/>
      <c r="K32" s="43"/>
      <c r="L32" s="43">
        <v>1</v>
      </c>
      <c r="M32" s="146"/>
      <c r="N32" s="200">
        <f t="shared" si="3"/>
        <v>20</v>
      </c>
      <c r="O32" s="145"/>
      <c r="P32" s="43"/>
      <c r="Q32" s="43"/>
      <c r="R32" s="146"/>
      <c r="S32" s="200">
        <f t="shared" si="4"/>
        <v>0</v>
      </c>
      <c r="T32" s="145"/>
      <c r="U32" s="43"/>
      <c r="V32" s="43">
        <v>1</v>
      </c>
      <c r="W32" s="147"/>
      <c r="X32" s="203">
        <f t="shared" si="5"/>
        <v>20</v>
      </c>
      <c r="Y32" s="38"/>
      <c r="Z32" s="39"/>
      <c r="AA32" s="39">
        <v>1</v>
      </c>
      <c r="AB32" s="40"/>
      <c r="AC32" s="203">
        <f t="shared" si="6"/>
        <v>20</v>
      </c>
      <c r="AD32" s="65"/>
      <c r="AE32" s="39"/>
      <c r="AF32" s="39"/>
      <c r="AG32" s="66"/>
      <c r="AH32" s="203">
        <f t="shared" si="7"/>
        <v>0</v>
      </c>
      <c r="AI32" s="176"/>
      <c r="AJ32" s="91"/>
      <c r="AK32" s="91"/>
      <c r="AL32" s="177"/>
      <c r="AM32" s="203">
        <f t="shared" si="8"/>
        <v>0</v>
      </c>
      <c r="AN32" s="176"/>
      <c r="AO32" s="91"/>
      <c r="AP32" s="91"/>
      <c r="AQ32" s="91"/>
      <c r="AR32" s="137">
        <f t="shared" si="1"/>
        <v>0</v>
      </c>
      <c r="AS32" s="108"/>
      <c r="AT32" s="259"/>
      <c r="AU32" s="83" t="s">
        <v>75</v>
      </c>
      <c r="AV32" s="163">
        <f t="shared" si="9"/>
        <v>3</v>
      </c>
      <c r="AW32" s="123"/>
      <c r="AX32" s="161">
        <f t="shared" si="2"/>
        <v>840</v>
      </c>
      <c r="AY32" s="26"/>
      <c r="AZ32" s="26"/>
    </row>
    <row r="33" spans="1:52" s="27" customFormat="1" ht="10.5" customHeight="1" thickBot="1" thickTop="1">
      <c r="A33" s="276"/>
      <c r="B33" s="221" t="s">
        <v>25</v>
      </c>
      <c r="C33" s="19">
        <v>20</v>
      </c>
      <c r="D33" s="20">
        <v>20</v>
      </c>
      <c r="E33" s="28"/>
      <c r="F33" s="28"/>
      <c r="G33" s="28"/>
      <c r="H33" s="136">
        <v>1</v>
      </c>
      <c r="I33" s="137">
        <f t="shared" si="0"/>
        <v>20</v>
      </c>
      <c r="J33" s="135"/>
      <c r="K33" s="28"/>
      <c r="L33" s="28"/>
      <c r="M33" s="136">
        <v>1</v>
      </c>
      <c r="N33" s="137">
        <f t="shared" si="3"/>
        <v>20</v>
      </c>
      <c r="O33" s="135"/>
      <c r="P33" s="28"/>
      <c r="Q33" s="28"/>
      <c r="R33" s="136">
        <v>1</v>
      </c>
      <c r="S33" s="137">
        <f t="shared" si="4"/>
        <v>20</v>
      </c>
      <c r="T33" s="135"/>
      <c r="U33" s="28"/>
      <c r="V33" s="28"/>
      <c r="W33" s="138">
        <v>1</v>
      </c>
      <c r="X33" s="25">
        <f t="shared" si="5"/>
        <v>20</v>
      </c>
      <c r="Y33" s="22"/>
      <c r="Z33" s="23"/>
      <c r="AA33" s="23"/>
      <c r="AB33" s="24">
        <v>1</v>
      </c>
      <c r="AC33" s="25">
        <f t="shared" si="6"/>
        <v>20</v>
      </c>
      <c r="AD33" s="61"/>
      <c r="AE33" s="23"/>
      <c r="AF33" s="23"/>
      <c r="AG33" s="62">
        <v>1</v>
      </c>
      <c r="AH33" s="25">
        <f t="shared" si="7"/>
        <v>20</v>
      </c>
      <c r="AI33" s="170"/>
      <c r="AJ33" s="89"/>
      <c r="AK33" s="89"/>
      <c r="AL33" s="171">
        <v>1</v>
      </c>
      <c r="AM33" s="25">
        <f t="shared" si="8"/>
        <v>20</v>
      </c>
      <c r="AN33" s="170"/>
      <c r="AO33" s="89"/>
      <c r="AP33" s="89"/>
      <c r="AQ33" s="89"/>
      <c r="AR33" s="137">
        <f t="shared" si="1"/>
        <v>0</v>
      </c>
      <c r="AS33" s="108"/>
      <c r="AT33" s="260"/>
      <c r="AU33" s="41" t="s">
        <v>25</v>
      </c>
      <c r="AV33" s="163">
        <f t="shared" si="9"/>
        <v>7</v>
      </c>
      <c r="AW33" s="123"/>
      <c r="AX33" s="161">
        <f t="shared" si="2"/>
        <v>1960</v>
      </c>
      <c r="AY33" s="26"/>
      <c r="AZ33" s="26"/>
    </row>
    <row r="34" spans="1:52" s="27" customFormat="1" ht="10.5" customHeight="1" thickBot="1" thickTop="1">
      <c r="A34" s="276"/>
      <c r="B34" s="226" t="s">
        <v>26</v>
      </c>
      <c r="C34" s="30">
        <v>20</v>
      </c>
      <c r="D34" s="42">
        <v>20</v>
      </c>
      <c r="E34" s="31"/>
      <c r="F34" s="31"/>
      <c r="G34" s="31">
        <v>1</v>
      </c>
      <c r="H34" s="143"/>
      <c r="I34" s="137">
        <f t="shared" si="0"/>
        <v>20</v>
      </c>
      <c r="J34" s="142">
        <v>1</v>
      </c>
      <c r="K34" s="31"/>
      <c r="L34" s="31"/>
      <c r="M34" s="143"/>
      <c r="N34" s="137">
        <f t="shared" si="3"/>
        <v>20</v>
      </c>
      <c r="O34" s="142">
        <v>1</v>
      </c>
      <c r="P34" s="31"/>
      <c r="Q34" s="31">
        <v>1</v>
      </c>
      <c r="R34" s="143"/>
      <c r="S34" s="137">
        <f t="shared" si="4"/>
        <v>40</v>
      </c>
      <c r="T34" s="142">
        <v>1</v>
      </c>
      <c r="U34" s="31"/>
      <c r="V34" s="31"/>
      <c r="W34" s="144"/>
      <c r="X34" s="25">
        <f t="shared" si="5"/>
        <v>20</v>
      </c>
      <c r="Y34" s="32">
        <v>1</v>
      </c>
      <c r="Z34" s="33"/>
      <c r="AA34" s="33"/>
      <c r="AB34" s="34"/>
      <c r="AC34" s="25">
        <f t="shared" si="6"/>
        <v>20</v>
      </c>
      <c r="AD34" s="63">
        <v>1</v>
      </c>
      <c r="AE34" s="33"/>
      <c r="AF34" s="33">
        <v>1</v>
      </c>
      <c r="AG34" s="64"/>
      <c r="AH34" s="25">
        <f t="shared" si="7"/>
        <v>40</v>
      </c>
      <c r="AI34" s="174">
        <v>1</v>
      </c>
      <c r="AJ34" s="90"/>
      <c r="AK34" s="90">
        <v>1</v>
      </c>
      <c r="AL34" s="175"/>
      <c r="AM34" s="25">
        <f t="shared" si="8"/>
        <v>40</v>
      </c>
      <c r="AN34" s="174">
        <v>1</v>
      </c>
      <c r="AO34" s="90"/>
      <c r="AP34" s="90"/>
      <c r="AQ34" s="90"/>
      <c r="AR34" s="137">
        <f t="shared" si="1"/>
        <v>20</v>
      </c>
      <c r="AS34" s="108"/>
      <c r="AT34" s="261"/>
      <c r="AU34" s="82" t="s">
        <v>26</v>
      </c>
      <c r="AV34" s="163">
        <f t="shared" si="9"/>
        <v>11</v>
      </c>
      <c r="AW34" s="123"/>
      <c r="AX34" s="161">
        <f t="shared" si="2"/>
        <v>3080</v>
      </c>
      <c r="AY34" s="26"/>
      <c r="AZ34" s="26"/>
    </row>
    <row r="35" spans="1:52" s="27" customFormat="1" ht="10.5" customHeight="1" thickBot="1" thickTop="1">
      <c r="A35" s="275" t="s">
        <v>27</v>
      </c>
      <c r="B35" s="35" t="s">
        <v>28</v>
      </c>
      <c r="C35" s="36">
        <v>10</v>
      </c>
      <c r="D35" s="43">
        <v>20</v>
      </c>
      <c r="E35" s="43"/>
      <c r="F35" s="43">
        <v>1</v>
      </c>
      <c r="G35" s="43"/>
      <c r="H35" s="146"/>
      <c r="I35" s="137">
        <f t="shared" si="0"/>
        <v>20</v>
      </c>
      <c r="J35" s="145"/>
      <c r="K35" s="43"/>
      <c r="L35" s="43"/>
      <c r="M35" s="146"/>
      <c r="N35" s="137">
        <f t="shared" si="3"/>
        <v>0</v>
      </c>
      <c r="O35" s="145"/>
      <c r="P35" s="43"/>
      <c r="Q35" s="43"/>
      <c r="R35" s="146"/>
      <c r="S35" s="137">
        <f t="shared" si="4"/>
        <v>0</v>
      </c>
      <c r="T35" s="145"/>
      <c r="U35" s="43">
        <v>1</v>
      </c>
      <c r="V35" s="43"/>
      <c r="W35" s="147"/>
      <c r="X35" s="25">
        <f t="shared" si="5"/>
        <v>20</v>
      </c>
      <c r="Y35" s="38"/>
      <c r="Z35" s="39"/>
      <c r="AA35" s="39"/>
      <c r="AB35" s="40"/>
      <c r="AC35" s="25">
        <f t="shared" si="6"/>
        <v>0</v>
      </c>
      <c r="AD35" s="65"/>
      <c r="AE35" s="39"/>
      <c r="AF35" s="39"/>
      <c r="AG35" s="66"/>
      <c r="AH35" s="25">
        <f t="shared" si="7"/>
        <v>0</v>
      </c>
      <c r="AI35" s="176"/>
      <c r="AJ35" s="91"/>
      <c r="AK35" s="91"/>
      <c r="AL35" s="177"/>
      <c r="AM35" s="25">
        <f t="shared" si="8"/>
        <v>0</v>
      </c>
      <c r="AN35" s="176"/>
      <c r="AO35" s="91"/>
      <c r="AP35" s="91"/>
      <c r="AQ35" s="91"/>
      <c r="AR35" s="137">
        <f t="shared" si="1"/>
        <v>0</v>
      </c>
      <c r="AS35" s="108"/>
      <c r="AT35" s="269" t="s">
        <v>27</v>
      </c>
      <c r="AU35" s="35" t="s">
        <v>28</v>
      </c>
      <c r="AV35" s="163">
        <f t="shared" si="9"/>
        <v>2</v>
      </c>
      <c r="AW35" s="123"/>
      <c r="AX35" s="161">
        <f>AV35*D35*19</f>
        <v>760</v>
      </c>
      <c r="AY35" s="26"/>
      <c r="AZ35" s="26"/>
    </row>
    <row r="36" spans="1:52" s="27" customFormat="1" ht="10.5" customHeight="1" thickBot="1" thickTop="1">
      <c r="A36" s="275"/>
      <c r="B36" s="18" t="s">
        <v>29</v>
      </c>
      <c r="C36" s="36">
        <v>10</v>
      </c>
      <c r="D36" s="43">
        <v>20</v>
      </c>
      <c r="E36" s="28"/>
      <c r="F36" s="28"/>
      <c r="G36" s="28"/>
      <c r="H36" s="136"/>
      <c r="I36" s="137">
        <f t="shared" si="0"/>
        <v>0</v>
      </c>
      <c r="J36" s="135"/>
      <c r="K36" s="28">
        <v>1</v>
      </c>
      <c r="L36" s="28"/>
      <c r="M36" s="136"/>
      <c r="N36" s="137">
        <f t="shared" si="3"/>
        <v>20</v>
      </c>
      <c r="O36" s="135"/>
      <c r="P36" s="28"/>
      <c r="Q36" s="28"/>
      <c r="R36" s="136"/>
      <c r="S36" s="137">
        <f t="shared" si="4"/>
        <v>0</v>
      </c>
      <c r="T36" s="135"/>
      <c r="U36" s="28"/>
      <c r="V36" s="28"/>
      <c r="W36" s="138"/>
      <c r="X36" s="25">
        <f t="shared" si="5"/>
        <v>0</v>
      </c>
      <c r="Y36" s="22"/>
      <c r="Z36" s="23"/>
      <c r="AA36" s="23"/>
      <c r="AB36" s="24"/>
      <c r="AC36" s="25">
        <f t="shared" si="6"/>
        <v>0</v>
      </c>
      <c r="AD36" s="61"/>
      <c r="AE36" s="23">
        <v>1</v>
      </c>
      <c r="AF36" s="23"/>
      <c r="AG36" s="62"/>
      <c r="AH36" s="25">
        <f t="shared" si="7"/>
        <v>20</v>
      </c>
      <c r="AI36" s="170"/>
      <c r="AJ36" s="89"/>
      <c r="AK36" s="89"/>
      <c r="AL36" s="171"/>
      <c r="AM36" s="25">
        <f t="shared" si="8"/>
        <v>0</v>
      </c>
      <c r="AN36" s="170"/>
      <c r="AO36" s="89"/>
      <c r="AP36" s="89"/>
      <c r="AQ36" s="89"/>
      <c r="AR36" s="137">
        <f t="shared" si="1"/>
        <v>0</v>
      </c>
      <c r="AS36" s="108"/>
      <c r="AT36" s="257"/>
      <c r="AU36" s="18" t="s">
        <v>29</v>
      </c>
      <c r="AV36" s="163">
        <f t="shared" si="9"/>
        <v>2</v>
      </c>
      <c r="AW36" s="123"/>
      <c r="AX36" s="161">
        <f>AV36*D36*14</f>
        <v>560</v>
      </c>
      <c r="AY36" s="26"/>
      <c r="AZ36" s="26"/>
    </row>
    <row r="37" spans="1:52" s="27" customFormat="1" ht="10.5" customHeight="1" thickBot="1" thickTop="1">
      <c r="A37" s="275"/>
      <c r="B37" s="18" t="s">
        <v>182</v>
      </c>
      <c r="C37" s="36"/>
      <c r="D37" s="43">
        <v>20</v>
      </c>
      <c r="E37" s="28"/>
      <c r="F37" s="28"/>
      <c r="G37" s="28"/>
      <c r="H37" s="136"/>
      <c r="I37" s="137">
        <f t="shared" si="0"/>
        <v>0</v>
      </c>
      <c r="J37" s="135"/>
      <c r="K37" s="28">
        <v>1</v>
      </c>
      <c r="L37" s="28"/>
      <c r="M37" s="136"/>
      <c r="N37" s="137"/>
      <c r="O37" s="135"/>
      <c r="P37" s="28"/>
      <c r="Q37" s="28"/>
      <c r="R37" s="136"/>
      <c r="S37" s="137">
        <f t="shared" si="4"/>
        <v>0</v>
      </c>
      <c r="T37" s="135"/>
      <c r="U37" s="28"/>
      <c r="V37" s="28"/>
      <c r="W37" s="138"/>
      <c r="X37" s="25">
        <f t="shared" si="5"/>
        <v>0</v>
      </c>
      <c r="Y37" s="22"/>
      <c r="Z37" s="23"/>
      <c r="AA37" s="23"/>
      <c r="AB37" s="24"/>
      <c r="AC37" s="25">
        <f t="shared" si="6"/>
        <v>0</v>
      </c>
      <c r="AD37" s="61"/>
      <c r="AE37" s="23"/>
      <c r="AF37" s="23"/>
      <c r="AG37" s="62"/>
      <c r="AH37" s="25"/>
      <c r="AI37" s="170"/>
      <c r="AJ37" s="89">
        <v>1</v>
      </c>
      <c r="AK37" s="89"/>
      <c r="AL37" s="171"/>
      <c r="AM37" s="25">
        <f t="shared" si="8"/>
        <v>20</v>
      </c>
      <c r="AN37" s="170"/>
      <c r="AO37" s="89"/>
      <c r="AP37" s="89"/>
      <c r="AQ37" s="89"/>
      <c r="AR37" s="137">
        <f t="shared" si="1"/>
        <v>0</v>
      </c>
      <c r="AS37" s="108"/>
      <c r="AT37" s="257"/>
      <c r="AU37" s="18" t="s">
        <v>182</v>
      </c>
      <c r="AV37" s="163">
        <v>2</v>
      </c>
      <c r="AW37" s="123"/>
      <c r="AX37" s="161">
        <f>AV37*D37*14</f>
        <v>560</v>
      </c>
      <c r="AY37" s="26"/>
      <c r="AZ37" s="26"/>
    </row>
    <row r="38" spans="1:52" s="27" customFormat="1" ht="10.5" customHeight="1" thickBot="1" thickTop="1">
      <c r="A38" s="275"/>
      <c r="B38" s="18" t="s">
        <v>30</v>
      </c>
      <c r="C38" s="36">
        <v>10</v>
      </c>
      <c r="D38" s="43">
        <v>20</v>
      </c>
      <c r="E38" s="28"/>
      <c r="F38" s="28"/>
      <c r="G38" s="28"/>
      <c r="H38" s="136"/>
      <c r="I38" s="137">
        <f t="shared" si="0"/>
        <v>0</v>
      </c>
      <c r="J38" s="135"/>
      <c r="K38" s="28"/>
      <c r="L38" s="28"/>
      <c r="M38" s="136"/>
      <c r="N38" s="137">
        <f t="shared" si="3"/>
        <v>0</v>
      </c>
      <c r="O38" s="135"/>
      <c r="P38" s="28">
        <v>1</v>
      </c>
      <c r="Q38" s="28"/>
      <c r="R38" s="136"/>
      <c r="S38" s="137">
        <f t="shared" si="4"/>
        <v>20</v>
      </c>
      <c r="T38" s="135"/>
      <c r="U38" s="28"/>
      <c r="V38" s="28"/>
      <c r="W38" s="138"/>
      <c r="X38" s="25">
        <f t="shared" si="5"/>
        <v>0</v>
      </c>
      <c r="Y38" s="22"/>
      <c r="Z38" s="23"/>
      <c r="AA38" s="23"/>
      <c r="AB38" s="24"/>
      <c r="AC38" s="25">
        <f t="shared" si="6"/>
        <v>0</v>
      </c>
      <c r="AD38" s="61"/>
      <c r="AE38" s="23"/>
      <c r="AF38" s="23"/>
      <c r="AG38" s="62"/>
      <c r="AH38" s="25">
        <f t="shared" si="7"/>
        <v>0</v>
      </c>
      <c r="AI38" s="170"/>
      <c r="AJ38" s="89">
        <v>1</v>
      </c>
      <c r="AK38" s="89"/>
      <c r="AL38" s="171"/>
      <c r="AM38" s="25">
        <f t="shared" si="8"/>
        <v>20</v>
      </c>
      <c r="AN38" s="170"/>
      <c r="AO38" s="89"/>
      <c r="AP38" s="89"/>
      <c r="AQ38" s="89"/>
      <c r="AR38" s="137">
        <f t="shared" si="1"/>
        <v>0</v>
      </c>
      <c r="AS38" s="108"/>
      <c r="AT38" s="257"/>
      <c r="AU38" s="18" t="s">
        <v>30</v>
      </c>
      <c r="AV38" s="163">
        <f t="shared" si="9"/>
        <v>2</v>
      </c>
      <c r="AW38" s="123"/>
      <c r="AX38" s="161">
        <f>AV38*D38*14</f>
        <v>560</v>
      </c>
      <c r="AY38" s="26"/>
      <c r="AZ38" s="26"/>
    </row>
    <row r="39" spans="1:52" s="27" customFormat="1" ht="10.5" customHeight="1" thickBot="1" thickTop="1">
      <c r="A39" s="275"/>
      <c r="B39" s="18" t="s">
        <v>31</v>
      </c>
      <c r="C39" s="36">
        <v>10</v>
      </c>
      <c r="D39" s="43">
        <v>20</v>
      </c>
      <c r="E39" s="28"/>
      <c r="F39" s="28"/>
      <c r="G39" s="28"/>
      <c r="H39" s="136"/>
      <c r="I39" s="137">
        <f t="shared" si="0"/>
        <v>0</v>
      </c>
      <c r="J39" s="135"/>
      <c r="K39" s="28"/>
      <c r="L39" s="28"/>
      <c r="M39" s="136"/>
      <c r="N39" s="137">
        <f t="shared" si="3"/>
        <v>0</v>
      </c>
      <c r="O39" s="135"/>
      <c r="P39" s="28"/>
      <c r="Q39" s="28"/>
      <c r="R39" s="136"/>
      <c r="S39" s="137">
        <f t="shared" si="4"/>
        <v>0</v>
      </c>
      <c r="T39" s="135"/>
      <c r="U39" s="28">
        <v>1</v>
      </c>
      <c r="V39" s="28"/>
      <c r="W39" s="138"/>
      <c r="X39" s="25">
        <f t="shared" si="5"/>
        <v>20</v>
      </c>
      <c r="Y39" s="22"/>
      <c r="Z39" s="23"/>
      <c r="AA39" s="23"/>
      <c r="AB39" s="24"/>
      <c r="AC39" s="25">
        <f t="shared" si="6"/>
        <v>0</v>
      </c>
      <c r="AD39" s="61"/>
      <c r="AE39" s="23"/>
      <c r="AF39" s="23"/>
      <c r="AG39" s="62"/>
      <c r="AH39" s="25">
        <f t="shared" si="7"/>
        <v>0</v>
      </c>
      <c r="AI39" s="170"/>
      <c r="AJ39" s="89"/>
      <c r="AK39" s="89"/>
      <c r="AL39" s="171"/>
      <c r="AM39" s="25">
        <f t="shared" si="8"/>
        <v>0</v>
      </c>
      <c r="AN39" s="170"/>
      <c r="AO39" s="89"/>
      <c r="AP39" s="89"/>
      <c r="AQ39" s="89"/>
      <c r="AR39" s="137">
        <f t="shared" si="1"/>
        <v>0</v>
      </c>
      <c r="AS39" s="108"/>
      <c r="AT39" s="257"/>
      <c r="AU39" s="18" t="s">
        <v>31</v>
      </c>
      <c r="AV39" s="163">
        <f t="shared" si="9"/>
        <v>1</v>
      </c>
      <c r="AW39" s="123"/>
      <c r="AX39" s="161">
        <f>AV39*D39*19</f>
        <v>380</v>
      </c>
      <c r="AY39" s="26"/>
      <c r="AZ39" s="26"/>
    </row>
    <row r="40" spans="1:52" s="27" customFormat="1" ht="10.5" customHeight="1" thickBot="1" thickTop="1">
      <c r="A40" s="275"/>
      <c r="B40" s="18" t="s">
        <v>32</v>
      </c>
      <c r="C40" s="36">
        <v>10</v>
      </c>
      <c r="D40" s="43">
        <v>20</v>
      </c>
      <c r="E40" s="28"/>
      <c r="F40" s="28"/>
      <c r="G40" s="28"/>
      <c r="H40" s="136"/>
      <c r="I40" s="137">
        <f t="shared" si="0"/>
        <v>0</v>
      </c>
      <c r="J40" s="135"/>
      <c r="K40" s="28">
        <v>1</v>
      </c>
      <c r="L40" s="28"/>
      <c r="M40" s="136"/>
      <c r="N40" s="137">
        <f t="shared" si="3"/>
        <v>20</v>
      </c>
      <c r="O40" s="135"/>
      <c r="P40" s="28"/>
      <c r="Q40" s="28"/>
      <c r="R40" s="136"/>
      <c r="S40" s="137">
        <f t="shared" si="4"/>
        <v>0</v>
      </c>
      <c r="T40" s="135"/>
      <c r="U40" s="28"/>
      <c r="V40" s="28"/>
      <c r="W40" s="138"/>
      <c r="X40" s="25">
        <f t="shared" si="5"/>
        <v>0</v>
      </c>
      <c r="Y40" s="22"/>
      <c r="Z40" s="23">
        <v>1</v>
      </c>
      <c r="AA40" s="23"/>
      <c r="AB40" s="24"/>
      <c r="AC40" s="25">
        <f t="shared" si="6"/>
        <v>20</v>
      </c>
      <c r="AD40" s="61"/>
      <c r="AE40" s="23"/>
      <c r="AF40" s="23"/>
      <c r="AG40" s="62"/>
      <c r="AH40" s="25">
        <f t="shared" si="7"/>
        <v>0</v>
      </c>
      <c r="AI40" s="170"/>
      <c r="AJ40" s="89">
        <v>1</v>
      </c>
      <c r="AK40" s="89"/>
      <c r="AL40" s="171"/>
      <c r="AM40" s="25">
        <f t="shared" si="8"/>
        <v>20</v>
      </c>
      <c r="AN40" s="170"/>
      <c r="AO40" s="89"/>
      <c r="AP40" s="89"/>
      <c r="AQ40" s="89"/>
      <c r="AR40" s="137">
        <f t="shared" si="1"/>
        <v>0</v>
      </c>
      <c r="AS40" s="108"/>
      <c r="AT40" s="257"/>
      <c r="AU40" s="18" t="s">
        <v>32</v>
      </c>
      <c r="AV40" s="163">
        <f t="shared" si="9"/>
        <v>3</v>
      </c>
      <c r="AW40" s="123"/>
      <c r="AX40" s="161">
        <f aca="true" t="shared" si="10" ref="AX40:AX46">AV40*D40*14</f>
        <v>840</v>
      </c>
      <c r="AY40" s="26"/>
      <c r="AZ40" s="26"/>
    </row>
    <row r="41" spans="1:52" s="27" customFormat="1" ht="10.5" customHeight="1" thickBot="1" thickTop="1">
      <c r="A41" s="275"/>
      <c r="B41" s="94" t="s">
        <v>33</v>
      </c>
      <c r="C41" s="36">
        <v>10</v>
      </c>
      <c r="D41" s="43">
        <v>20</v>
      </c>
      <c r="E41" s="135"/>
      <c r="F41" s="28">
        <v>1</v>
      </c>
      <c r="G41" s="28"/>
      <c r="H41" s="136"/>
      <c r="I41" s="137">
        <f t="shared" si="0"/>
        <v>20</v>
      </c>
      <c r="J41" s="135"/>
      <c r="K41" s="28"/>
      <c r="L41" s="28"/>
      <c r="M41" s="136"/>
      <c r="N41" s="137">
        <f t="shared" si="3"/>
        <v>0</v>
      </c>
      <c r="O41" s="135"/>
      <c r="P41" s="28"/>
      <c r="Q41" s="28"/>
      <c r="R41" s="136"/>
      <c r="S41" s="137">
        <f t="shared" si="4"/>
        <v>0</v>
      </c>
      <c r="T41" s="135"/>
      <c r="U41" s="28">
        <v>1</v>
      </c>
      <c r="V41" s="28"/>
      <c r="W41" s="138"/>
      <c r="X41" s="25">
        <f t="shared" si="5"/>
        <v>20</v>
      </c>
      <c r="Y41" s="22"/>
      <c r="Z41" s="23"/>
      <c r="AA41" s="23"/>
      <c r="AB41" s="24"/>
      <c r="AC41" s="25">
        <f t="shared" si="6"/>
        <v>0</v>
      </c>
      <c r="AD41" s="61"/>
      <c r="AE41" s="23"/>
      <c r="AF41" s="23"/>
      <c r="AG41" s="62"/>
      <c r="AH41" s="25">
        <f t="shared" si="7"/>
        <v>0</v>
      </c>
      <c r="AI41" s="170"/>
      <c r="AJ41" s="89"/>
      <c r="AK41" s="89"/>
      <c r="AL41" s="171"/>
      <c r="AM41" s="25">
        <f t="shared" si="8"/>
        <v>0</v>
      </c>
      <c r="AN41" s="170"/>
      <c r="AO41" s="89"/>
      <c r="AP41" s="89"/>
      <c r="AQ41" s="89"/>
      <c r="AR41" s="137">
        <f t="shared" si="1"/>
        <v>0</v>
      </c>
      <c r="AS41" s="108"/>
      <c r="AT41" s="257"/>
      <c r="AU41" s="94" t="s">
        <v>33</v>
      </c>
      <c r="AV41" s="163">
        <f t="shared" si="9"/>
        <v>2</v>
      </c>
      <c r="AW41" s="123"/>
      <c r="AX41" s="161">
        <f t="shared" si="10"/>
        <v>560</v>
      </c>
      <c r="AY41" s="26"/>
      <c r="AZ41" s="26"/>
    </row>
    <row r="42" spans="1:52" s="27" customFormat="1" ht="10.5" customHeight="1" thickBot="1" thickTop="1">
      <c r="A42" s="275"/>
      <c r="B42" s="95" t="s">
        <v>68</v>
      </c>
      <c r="C42" s="36">
        <v>10</v>
      </c>
      <c r="D42" s="43">
        <v>20</v>
      </c>
      <c r="E42" s="139"/>
      <c r="F42" s="98">
        <v>1</v>
      </c>
      <c r="G42" s="98"/>
      <c r="H42" s="140"/>
      <c r="I42" s="137">
        <f t="shared" si="0"/>
        <v>20</v>
      </c>
      <c r="J42" s="139"/>
      <c r="K42" s="98"/>
      <c r="L42" s="98"/>
      <c r="M42" s="140"/>
      <c r="N42" s="137">
        <f t="shared" si="3"/>
        <v>0</v>
      </c>
      <c r="O42" s="139"/>
      <c r="P42" s="98"/>
      <c r="Q42" s="98"/>
      <c r="R42" s="140"/>
      <c r="S42" s="137">
        <f t="shared" si="4"/>
        <v>0</v>
      </c>
      <c r="T42" s="139"/>
      <c r="U42" s="98"/>
      <c r="V42" s="98"/>
      <c r="W42" s="141"/>
      <c r="X42" s="25">
        <f t="shared" si="5"/>
        <v>0</v>
      </c>
      <c r="Y42" s="77"/>
      <c r="Z42" s="78"/>
      <c r="AA42" s="78"/>
      <c r="AB42" s="79"/>
      <c r="AC42" s="25">
        <f t="shared" si="6"/>
        <v>0</v>
      </c>
      <c r="AD42" s="80"/>
      <c r="AE42" s="78">
        <v>1</v>
      </c>
      <c r="AF42" s="78"/>
      <c r="AG42" s="81"/>
      <c r="AH42" s="25">
        <f t="shared" si="7"/>
        <v>20</v>
      </c>
      <c r="AI42" s="172"/>
      <c r="AJ42" s="92"/>
      <c r="AK42" s="92"/>
      <c r="AL42" s="173"/>
      <c r="AM42" s="25">
        <f t="shared" si="8"/>
        <v>0</v>
      </c>
      <c r="AN42" s="172"/>
      <c r="AO42" s="92"/>
      <c r="AP42" s="92"/>
      <c r="AQ42" s="92"/>
      <c r="AR42" s="137">
        <f t="shared" si="1"/>
        <v>0</v>
      </c>
      <c r="AS42" s="108"/>
      <c r="AT42" s="257"/>
      <c r="AU42" s="95" t="s">
        <v>68</v>
      </c>
      <c r="AV42" s="163">
        <f t="shared" si="9"/>
        <v>2</v>
      </c>
      <c r="AW42" s="123"/>
      <c r="AX42" s="161">
        <f t="shared" si="10"/>
        <v>560</v>
      </c>
      <c r="AY42" s="26"/>
      <c r="AZ42" s="26"/>
    </row>
    <row r="43" spans="1:52" s="27" customFormat="1" ht="10.5" customHeight="1" thickBot="1" thickTop="1">
      <c r="A43" s="276"/>
      <c r="B43" s="97" t="s">
        <v>69</v>
      </c>
      <c r="C43" s="36">
        <v>10</v>
      </c>
      <c r="D43" s="43">
        <v>20</v>
      </c>
      <c r="E43" s="139"/>
      <c r="F43" s="98"/>
      <c r="G43" s="98"/>
      <c r="H43" s="140"/>
      <c r="I43" s="137">
        <f t="shared" si="0"/>
        <v>0</v>
      </c>
      <c r="J43" s="139"/>
      <c r="K43" s="98"/>
      <c r="L43" s="98"/>
      <c r="M43" s="140"/>
      <c r="N43" s="137">
        <f t="shared" si="3"/>
        <v>0</v>
      </c>
      <c r="O43" s="139"/>
      <c r="P43" s="98">
        <v>1</v>
      </c>
      <c r="Q43" s="98"/>
      <c r="R43" s="140"/>
      <c r="S43" s="137">
        <f t="shared" si="4"/>
        <v>20</v>
      </c>
      <c r="T43" s="139"/>
      <c r="U43" s="98"/>
      <c r="V43" s="98"/>
      <c r="W43" s="141"/>
      <c r="X43" s="25">
        <f t="shared" si="5"/>
        <v>0</v>
      </c>
      <c r="Y43" s="77"/>
      <c r="Z43" s="78"/>
      <c r="AA43" s="78"/>
      <c r="AB43" s="79"/>
      <c r="AC43" s="25">
        <f t="shared" si="6"/>
        <v>0</v>
      </c>
      <c r="AD43" s="80"/>
      <c r="AE43" s="78">
        <v>1</v>
      </c>
      <c r="AF43" s="78"/>
      <c r="AG43" s="81"/>
      <c r="AH43" s="25">
        <f t="shared" si="7"/>
        <v>20</v>
      </c>
      <c r="AI43" s="172"/>
      <c r="AJ43" s="92"/>
      <c r="AK43" s="92"/>
      <c r="AL43" s="173"/>
      <c r="AM43" s="25">
        <f t="shared" si="8"/>
        <v>0</v>
      </c>
      <c r="AN43" s="172"/>
      <c r="AO43" s="92"/>
      <c r="AP43" s="92"/>
      <c r="AQ43" s="92"/>
      <c r="AR43" s="137">
        <f t="shared" si="1"/>
        <v>0</v>
      </c>
      <c r="AS43" s="108"/>
      <c r="AT43" s="257"/>
      <c r="AU43" s="97" t="s">
        <v>69</v>
      </c>
      <c r="AV43" s="163">
        <f t="shared" si="9"/>
        <v>2</v>
      </c>
      <c r="AW43" s="123"/>
      <c r="AX43" s="161">
        <f t="shared" si="10"/>
        <v>560</v>
      </c>
      <c r="AY43" s="26"/>
      <c r="AZ43" s="26"/>
    </row>
    <row r="44" spans="1:52" s="27" customFormat="1" ht="10.5" customHeight="1" thickBot="1" thickTop="1">
      <c r="A44" s="276"/>
      <c r="B44" s="97" t="s">
        <v>98</v>
      </c>
      <c r="C44" s="36">
        <v>10</v>
      </c>
      <c r="D44" s="43">
        <v>20</v>
      </c>
      <c r="E44" s="139"/>
      <c r="F44" s="98"/>
      <c r="G44" s="98"/>
      <c r="H44" s="140"/>
      <c r="I44" s="137">
        <f t="shared" si="0"/>
        <v>0</v>
      </c>
      <c r="J44" s="139"/>
      <c r="K44" s="98"/>
      <c r="L44" s="98"/>
      <c r="M44" s="140"/>
      <c r="N44" s="137">
        <f t="shared" si="3"/>
        <v>0</v>
      </c>
      <c r="O44" s="139"/>
      <c r="P44" s="98">
        <v>1</v>
      </c>
      <c r="Q44" s="98"/>
      <c r="R44" s="140"/>
      <c r="S44" s="137">
        <f t="shared" si="4"/>
        <v>20</v>
      </c>
      <c r="T44" s="139"/>
      <c r="U44" s="98"/>
      <c r="V44" s="98"/>
      <c r="W44" s="141"/>
      <c r="X44" s="25">
        <f t="shared" si="5"/>
        <v>0</v>
      </c>
      <c r="Y44" s="77"/>
      <c r="Z44" s="78">
        <v>1</v>
      </c>
      <c r="AA44" s="78"/>
      <c r="AB44" s="79"/>
      <c r="AC44" s="25">
        <f t="shared" si="6"/>
        <v>20</v>
      </c>
      <c r="AD44" s="80"/>
      <c r="AE44" s="78"/>
      <c r="AF44" s="78"/>
      <c r="AG44" s="81"/>
      <c r="AH44" s="25">
        <f t="shared" si="7"/>
        <v>0</v>
      </c>
      <c r="AI44" s="172"/>
      <c r="AJ44" s="92"/>
      <c r="AK44" s="92"/>
      <c r="AL44" s="173"/>
      <c r="AM44" s="25">
        <f t="shared" si="8"/>
        <v>0</v>
      </c>
      <c r="AN44" s="172"/>
      <c r="AO44" s="92"/>
      <c r="AP44" s="92"/>
      <c r="AQ44" s="92"/>
      <c r="AR44" s="137">
        <f t="shared" si="1"/>
        <v>0</v>
      </c>
      <c r="AS44" s="108"/>
      <c r="AT44" s="257"/>
      <c r="AU44" s="97" t="s">
        <v>98</v>
      </c>
      <c r="AV44" s="163">
        <f t="shared" si="9"/>
        <v>2</v>
      </c>
      <c r="AW44" s="123"/>
      <c r="AX44" s="161">
        <f t="shared" si="10"/>
        <v>560</v>
      </c>
      <c r="AY44" s="26"/>
      <c r="AZ44" s="26"/>
    </row>
    <row r="45" spans="1:52" s="27" customFormat="1" ht="10.5" customHeight="1" thickBot="1" thickTop="1">
      <c r="A45" s="276"/>
      <c r="B45" s="116" t="s">
        <v>118</v>
      </c>
      <c r="C45" s="36"/>
      <c r="D45" s="43">
        <v>20</v>
      </c>
      <c r="E45" s="139"/>
      <c r="F45" s="98"/>
      <c r="G45" s="98"/>
      <c r="H45" s="140"/>
      <c r="I45" s="137">
        <f t="shared" si="0"/>
        <v>0</v>
      </c>
      <c r="J45" s="139"/>
      <c r="K45" s="98">
        <v>1</v>
      </c>
      <c r="L45" s="98"/>
      <c r="M45" s="140"/>
      <c r="N45" s="137">
        <f t="shared" si="3"/>
        <v>20</v>
      </c>
      <c r="O45" s="139"/>
      <c r="P45" s="98"/>
      <c r="Q45" s="98"/>
      <c r="R45" s="140"/>
      <c r="S45" s="137"/>
      <c r="T45" s="139"/>
      <c r="U45" s="98"/>
      <c r="V45" s="98"/>
      <c r="W45" s="141"/>
      <c r="X45" s="25">
        <f t="shared" si="5"/>
        <v>0</v>
      </c>
      <c r="Y45" s="77"/>
      <c r="Z45" s="78"/>
      <c r="AA45" s="78"/>
      <c r="AB45" s="79"/>
      <c r="AC45" s="25"/>
      <c r="AD45" s="80"/>
      <c r="AE45" s="78"/>
      <c r="AF45" s="78"/>
      <c r="AG45" s="81"/>
      <c r="AH45" s="25">
        <f t="shared" si="7"/>
        <v>0</v>
      </c>
      <c r="AI45" s="172"/>
      <c r="AJ45" s="92"/>
      <c r="AK45" s="92"/>
      <c r="AL45" s="173"/>
      <c r="AM45" s="25">
        <f t="shared" si="8"/>
        <v>0</v>
      </c>
      <c r="AN45" s="172"/>
      <c r="AO45" s="92"/>
      <c r="AP45" s="92"/>
      <c r="AQ45" s="92"/>
      <c r="AR45" s="137">
        <f t="shared" si="1"/>
        <v>0</v>
      </c>
      <c r="AS45" s="108"/>
      <c r="AT45" s="257"/>
      <c r="AU45" s="116" t="s">
        <v>118</v>
      </c>
      <c r="AV45" s="163">
        <f t="shared" si="9"/>
        <v>1</v>
      </c>
      <c r="AW45" s="123"/>
      <c r="AX45" s="161">
        <f t="shared" si="10"/>
        <v>280</v>
      </c>
      <c r="AY45" s="26"/>
      <c r="AZ45" s="26"/>
    </row>
    <row r="46" spans="1:52" s="27" customFormat="1" ht="10.5" customHeight="1" thickBot="1" thickTop="1">
      <c r="A46" s="276"/>
      <c r="B46" s="116" t="s">
        <v>119</v>
      </c>
      <c r="C46" s="36"/>
      <c r="D46" s="43">
        <v>20</v>
      </c>
      <c r="E46" s="139"/>
      <c r="F46" s="98"/>
      <c r="G46" s="98"/>
      <c r="H46" s="140"/>
      <c r="I46" s="137">
        <f t="shared" si="0"/>
        <v>0</v>
      </c>
      <c r="J46" s="139"/>
      <c r="K46" s="98"/>
      <c r="L46" s="98"/>
      <c r="M46" s="140"/>
      <c r="N46" s="137">
        <f t="shared" si="3"/>
        <v>0</v>
      </c>
      <c r="O46" s="139"/>
      <c r="P46" s="98"/>
      <c r="Q46" s="98"/>
      <c r="R46" s="140"/>
      <c r="S46" s="137"/>
      <c r="T46" s="139"/>
      <c r="U46" s="98"/>
      <c r="V46" s="98"/>
      <c r="W46" s="141"/>
      <c r="X46" s="25">
        <f t="shared" si="5"/>
        <v>0</v>
      </c>
      <c r="Y46" s="77"/>
      <c r="Z46" s="78"/>
      <c r="AA46" s="78"/>
      <c r="AB46" s="79"/>
      <c r="AC46" s="25"/>
      <c r="AD46" s="80"/>
      <c r="AE46" s="78"/>
      <c r="AF46" s="78"/>
      <c r="AG46" s="81"/>
      <c r="AH46" s="25">
        <f t="shared" si="7"/>
        <v>0</v>
      </c>
      <c r="AI46" s="172"/>
      <c r="AJ46" s="92">
        <v>1</v>
      </c>
      <c r="AK46" s="92"/>
      <c r="AL46" s="173"/>
      <c r="AM46" s="25">
        <f t="shared" si="8"/>
        <v>20</v>
      </c>
      <c r="AN46" s="172"/>
      <c r="AO46" s="92"/>
      <c r="AP46" s="92"/>
      <c r="AQ46" s="92"/>
      <c r="AR46" s="137">
        <f t="shared" si="1"/>
        <v>0</v>
      </c>
      <c r="AS46" s="108"/>
      <c r="AT46" s="257"/>
      <c r="AU46" s="116" t="s">
        <v>119</v>
      </c>
      <c r="AV46" s="163">
        <f t="shared" si="9"/>
        <v>1</v>
      </c>
      <c r="AW46" s="123"/>
      <c r="AX46" s="161">
        <f t="shared" si="10"/>
        <v>280</v>
      </c>
      <c r="AY46" s="26"/>
      <c r="AZ46" s="26"/>
    </row>
    <row r="47" spans="1:52" s="27" customFormat="1" ht="10.5" customHeight="1" thickBot="1" thickTop="1">
      <c r="A47" s="276"/>
      <c r="B47" s="116" t="s">
        <v>100</v>
      </c>
      <c r="C47" s="36">
        <v>10</v>
      </c>
      <c r="D47" s="43">
        <v>15</v>
      </c>
      <c r="E47" s="139"/>
      <c r="F47" s="98"/>
      <c r="G47" s="98"/>
      <c r="H47" s="140"/>
      <c r="I47" s="137">
        <f t="shared" si="0"/>
        <v>0</v>
      </c>
      <c r="J47" s="139"/>
      <c r="K47" s="98"/>
      <c r="L47" s="98"/>
      <c r="M47" s="140"/>
      <c r="N47" s="137">
        <f t="shared" si="3"/>
        <v>0</v>
      </c>
      <c r="O47" s="139"/>
      <c r="P47" s="98"/>
      <c r="Q47" s="98"/>
      <c r="R47" s="140"/>
      <c r="S47" s="137">
        <f t="shared" si="4"/>
        <v>0</v>
      </c>
      <c r="T47" s="139"/>
      <c r="U47" s="98"/>
      <c r="V47" s="98"/>
      <c r="W47" s="141"/>
      <c r="X47" s="25">
        <f t="shared" si="5"/>
        <v>0</v>
      </c>
      <c r="Y47" s="77"/>
      <c r="Z47" s="78">
        <v>1</v>
      </c>
      <c r="AA47" s="78"/>
      <c r="AB47" s="79"/>
      <c r="AC47" s="25">
        <f t="shared" si="6"/>
        <v>15</v>
      </c>
      <c r="AD47" s="80"/>
      <c r="AE47" s="78"/>
      <c r="AF47" s="78"/>
      <c r="AG47" s="81"/>
      <c r="AH47" s="25">
        <f t="shared" si="7"/>
        <v>0</v>
      </c>
      <c r="AI47" s="172"/>
      <c r="AJ47" s="92"/>
      <c r="AK47" s="92"/>
      <c r="AL47" s="173"/>
      <c r="AM47" s="25">
        <f t="shared" si="8"/>
        <v>0</v>
      </c>
      <c r="AN47" s="172"/>
      <c r="AO47" s="92"/>
      <c r="AP47" s="92"/>
      <c r="AQ47" s="92"/>
      <c r="AR47" s="137">
        <f t="shared" si="1"/>
        <v>0</v>
      </c>
      <c r="AS47" s="108"/>
      <c r="AT47" s="257"/>
      <c r="AU47" s="116" t="s">
        <v>70</v>
      </c>
      <c r="AV47" s="163">
        <f t="shared" si="9"/>
        <v>1</v>
      </c>
      <c r="AW47" s="123"/>
      <c r="AX47" s="161">
        <f aca="true" t="shared" si="11" ref="AX47:AX79">AV47*D47*14</f>
        <v>210</v>
      </c>
      <c r="AY47" s="26"/>
      <c r="AZ47" s="26"/>
    </row>
    <row r="48" spans="1:52" s="27" customFormat="1" ht="10.5" customHeight="1" thickBot="1" thickTop="1">
      <c r="A48" s="276"/>
      <c r="B48" s="104" t="s">
        <v>71</v>
      </c>
      <c r="C48" s="36">
        <v>10</v>
      </c>
      <c r="D48" s="43">
        <v>15</v>
      </c>
      <c r="E48" s="139"/>
      <c r="F48" s="98"/>
      <c r="G48" s="98"/>
      <c r="H48" s="140"/>
      <c r="I48" s="137">
        <f t="shared" si="0"/>
        <v>0</v>
      </c>
      <c r="J48" s="139"/>
      <c r="K48" s="98"/>
      <c r="L48" s="98"/>
      <c r="M48" s="140"/>
      <c r="N48" s="137">
        <f t="shared" si="3"/>
        <v>0</v>
      </c>
      <c r="O48" s="139"/>
      <c r="P48" s="98"/>
      <c r="Q48" s="98"/>
      <c r="R48" s="140"/>
      <c r="S48" s="137">
        <f t="shared" si="4"/>
        <v>0</v>
      </c>
      <c r="T48" s="139"/>
      <c r="U48" s="98"/>
      <c r="V48" s="98"/>
      <c r="W48" s="141"/>
      <c r="X48" s="25">
        <f t="shared" si="5"/>
        <v>0</v>
      </c>
      <c r="Y48" s="77"/>
      <c r="Z48" s="78">
        <v>1</v>
      </c>
      <c r="AA48" s="78"/>
      <c r="AB48" s="79"/>
      <c r="AC48" s="25">
        <f t="shared" si="6"/>
        <v>15</v>
      </c>
      <c r="AD48" s="80"/>
      <c r="AE48" s="78"/>
      <c r="AF48" s="78"/>
      <c r="AG48" s="81"/>
      <c r="AH48" s="25">
        <f t="shared" si="7"/>
        <v>0</v>
      </c>
      <c r="AI48" s="172"/>
      <c r="AJ48" s="92"/>
      <c r="AK48" s="92"/>
      <c r="AL48" s="173"/>
      <c r="AM48" s="25">
        <f t="shared" si="8"/>
        <v>0</v>
      </c>
      <c r="AN48" s="172"/>
      <c r="AO48" s="92"/>
      <c r="AP48" s="92"/>
      <c r="AQ48" s="92"/>
      <c r="AR48" s="137">
        <f t="shared" si="1"/>
        <v>0</v>
      </c>
      <c r="AS48" s="108"/>
      <c r="AT48" s="257"/>
      <c r="AU48" s="104" t="s">
        <v>71</v>
      </c>
      <c r="AV48" s="163">
        <f t="shared" si="9"/>
        <v>1</v>
      </c>
      <c r="AW48" s="123"/>
      <c r="AX48" s="161">
        <f t="shared" si="11"/>
        <v>210</v>
      </c>
      <c r="AY48" s="26"/>
      <c r="AZ48" s="26"/>
    </row>
    <row r="49" spans="1:52" s="27" customFormat="1" ht="10.5" customHeight="1" thickBot="1" thickTop="1">
      <c r="A49" s="276"/>
      <c r="B49" s="97" t="s">
        <v>52</v>
      </c>
      <c r="C49" s="93">
        <v>10</v>
      </c>
      <c r="D49" s="43">
        <v>10</v>
      </c>
      <c r="E49" s="139"/>
      <c r="F49" s="98"/>
      <c r="G49" s="98"/>
      <c r="H49" s="140"/>
      <c r="I49" s="137">
        <f t="shared" si="0"/>
        <v>0</v>
      </c>
      <c r="J49" s="139"/>
      <c r="K49" s="98"/>
      <c r="L49" s="98"/>
      <c r="M49" s="140"/>
      <c r="N49" s="137">
        <f t="shared" si="3"/>
        <v>0</v>
      </c>
      <c r="O49" s="139"/>
      <c r="P49" s="98">
        <v>1</v>
      </c>
      <c r="Q49" s="98"/>
      <c r="R49" s="140"/>
      <c r="S49" s="137">
        <f t="shared" si="4"/>
        <v>10</v>
      </c>
      <c r="T49" s="139"/>
      <c r="U49" s="98"/>
      <c r="V49" s="98"/>
      <c r="W49" s="141"/>
      <c r="X49" s="25">
        <f t="shared" si="5"/>
        <v>0</v>
      </c>
      <c r="Y49" s="77"/>
      <c r="Z49" s="78"/>
      <c r="AA49" s="78"/>
      <c r="AB49" s="79"/>
      <c r="AC49" s="25">
        <f t="shared" si="6"/>
        <v>0</v>
      </c>
      <c r="AD49" s="80"/>
      <c r="AE49" s="78">
        <v>1</v>
      </c>
      <c r="AF49" s="78"/>
      <c r="AG49" s="81"/>
      <c r="AH49" s="25">
        <f t="shared" si="7"/>
        <v>10</v>
      </c>
      <c r="AI49" s="172"/>
      <c r="AJ49" s="92">
        <v>1</v>
      </c>
      <c r="AK49" s="92"/>
      <c r="AL49" s="173"/>
      <c r="AM49" s="25">
        <f t="shared" si="8"/>
        <v>10</v>
      </c>
      <c r="AN49" s="172"/>
      <c r="AO49" s="92"/>
      <c r="AP49" s="92"/>
      <c r="AQ49" s="92"/>
      <c r="AR49" s="137">
        <f t="shared" si="1"/>
        <v>0</v>
      </c>
      <c r="AS49" s="108"/>
      <c r="AT49" s="257"/>
      <c r="AU49" s="97" t="s">
        <v>52</v>
      </c>
      <c r="AV49" s="163">
        <f t="shared" si="9"/>
        <v>3</v>
      </c>
      <c r="AW49" s="123"/>
      <c r="AX49" s="161">
        <f t="shared" si="11"/>
        <v>420</v>
      </c>
      <c r="AY49" s="26"/>
      <c r="AZ49" s="26"/>
    </row>
    <row r="50" spans="1:52" s="27" customFormat="1" ht="10.5" customHeight="1" thickBot="1" thickTop="1">
      <c r="A50" s="276"/>
      <c r="B50" s="97" t="s">
        <v>77</v>
      </c>
      <c r="C50" s="93">
        <v>30</v>
      </c>
      <c r="D50" s="102">
        <v>30</v>
      </c>
      <c r="E50" s="139"/>
      <c r="F50" s="98">
        <v>1</v>
      </c>
      <c r="G50" s="149"/>
      <c r="H50" s="150"/>
      <c r="I50" s="137">
        <f t="shared" si="0"/>
        <v>30</v>
      </c>
      <c r="J50" s="148"/>
      <c r="K50" s="149"/>
      <c r="L50" s="149"/>
      <c r="M50" s="150"/>
      <c r="N50" s="137">
        <f t="shared" si="3"/>
        <v>0</v>
      </c>
      <c r="O50" s="148"/>
      <c r="P50" s="149"/>
      <c r="Q50" s="149"/>
      <c r="R50" s="150"/>
      <c r="S50" s="137">
        <f t="shared" si="4"/>
        <v>0</v>
      </c>
      <c r="T50" s="148"/>
      <c r="U50" s="149">
        <v>1</v>
      </c>
      <c r="V50" s="149"/>
      <c r="W50" s="151"/>
      <c r="X50" s="25">
        <f t="shared" si="5"/>
        <v>30</v>
      </c>
      <c r="Y50" s="117"/>
      <c r="Z50" s="118"/>
      <c r="AA50" s="118"/>
      <c r="AB50" s="119"/>
      <c r="AC50" s="25">
        <f t="shared" si="6"/>
        <v>0</v>
      </c>
      <c r="AD50" s="120"/>
      <c r="AE50" s="118">
        <v>1</v>
      </c>
      <c r="AF50" s="118"/>
      <c r="AG50" s="121"/>
      <c r="AH50" s="25">
        <f t="shared" si="7"/>
        <v>30</v>
      </c>
      <c r="AI50" s="178"/>
      <c r="AJ50" s="179"/>
      <c r="AK50" s="179"/>
      <c r="AL50" s="180"/>
      <c r="AM50" s="25">
        <f t="shared" si="8"/>
        <v>0</v>
      </c>
      <c r="AN50" s="178"/>
      <c r="AO50" s="179"/>
      <c r="AP50" s="179"/>
      <c r="AQ50" s="179"/>
      <c r="AR50" s="137">
        <f t="shared" si="1"/>
        <v>0</v>
      </c>
      <c r="AS50" s="108"/>
      <c r="AT50" s="257"/>
      <c r="AU50" s="97" t="s">
        <v>77</v>
      </c>
      <c r="AV50" s="163">
        <f t="shared" si="9"/>
        <v>3</v>
      </c>
      <c r="AW50" s="123"/>
      <c r="AX50" s="161">
        <f t="shared" si="11"/>
        <v>1260</v>
      </c>
      <c r="AY50" s="26" t="s">
        <v>120</v>
      </c>
      <c r="AZ50" s="26"/>
    </row>
    <row r="51" spans="1:52" s="27" customFormat="1" ht="10.5" customHeight="1" thickBot="1" thickTop="1">
      <c r="A51" s="276"/>
      <c r="B51" s="97" t="s">
        <v>90</v>
      </c>
      <c r="C51" s="93">
        <v>40</v>
      </c>
      <c r="D51" s="102">
        <v>40</v>
      </c>
      <c r="E51" s="139"/>
      <c r="F51" s="98"/>
      <c r="G51" s="149"/>
      <c r="H51" s="150"/>
      <c r="I51" s="137">
        <f t="shared" si="0"/>
        <v>0</v>
      </c>
      <c r="J51" s="148"/>
      <c r="K51" s="149">
        <v>1</v>
      </c>
      <c r="L51" s="149"/>
      <c r="M51" s="150"/>
      <c r="N51" s="137">
        <f t="shared" si="3"/>
        <v>40</v>
      </c>
      <c r="O51" s="148"/>
      <c r="P51" s="149"/>
      <c r="Q51" s="149"/>
      <c r="R51" s="150"/>
      <c r="S51" s="137">
        <f t="shared" si="4"/>
        <v>0</v>
      </c>
      <c r="T51" s="148"/>
      <c r="U51" s="149"/>
      <c r="V51" s="149"/>
      <c r="W51" s="151"/>
      <c r="X51" s="25">
        <f t="shared" si="5"/>
        <v>0</v>
      </c>
      <c r="Y51" s="117"/>
      <c r="Z51" s="118">
        <v>1</v>
      </c>
      <c r="AA51" s="118"/>
      <c r="AB51" s="119"/>
      <c r="AC51" s="25">
        <f t="shared" si="6"/>
        <v>40</v>
      </c>
      <c r="AD51" s="120"/>
      <c r="AE51" s="118"/>
      <c r="AF51" s="118"/>
      <c r="AG51" s="121"/>
      <c r="AH51" s="25">
        <f t="shared" si="7"/>
        <v>0</v>
      </c>
      <c r="AI51" s="178"/>
      <c r="AJ51" s="179"/>
      <c r="AK51" s="179"/>
      <c r="AL51" s="180"/>
      <c r="AM51" s="25">
        <f t="shared" si="8"/>
        <v>0</v>
      </c>
      <c r="AN51" s="178"/>
      <c r="AO51" s="179"/>
      <c r="AP51" s="179"/>
      <c r="AQ51" s="179"/>
      <c r="AR51" s="137">
        <f t="shared" si="1"/>
        <v>0</v>
      </c>
      <c r="AS51" s="108"/>
      <c r="AT51" s="257"/>
      <c r="AU51" s="97" t="s">
        <v>90</v>
      </c>
      <c r="AV51" s="163">
        <f t="shared" si="9"/>
        <v>2</v>
      </c>
      <c r="AW51" s="123"/>
      <c r="AX51" s="161">
        <f t="shared" si="11"/>
        <v>1120</v>
      </c>
      <c r="AY51" s="26" t="s">
        <v>117</v>
      </c>
      <c r="AZ51" s="26"/>
    </row>
    <row r="52" spans="1:52" s="27" customFormat="1" ht="10.5" customHeight="1" thickBot="1" thickTop="1">
      <c r="A52" s="275"/>
      <c r="B52" s="96" t="s">
        <v>34</v>
      </c>
      <c r="C52" s="93">
        <v>10</v>
      </c>
      <c r="D52" s="102">
        <v>10</v>
      </c>
      <c r="E52" s="31"/>
      <c r="F52" s="31"/>
      <c r="G52" s="31"/>
      <c r="H52" s="143"/>
      <c r="I52" s="137">
        <f t="shared" si="0"/>
        <v>0</v>
      </c>
      <c r="J52" s="142"/>
      <c r="K52" s="31"/>
      <c r="L52" s="31"/>
      <c r="M52" s="143"/>
      <c r="N52" s="137">
        <f t="shared" si="3"/>
        <v>0</v>
      </c>
      <c r="O52" s="142"/>
      <c r="P52" s="31"/>
      <c r="Q52" s="31"/>
      <c r="R52" s="143"/>
      <c r="S52" s="137">
        <f t="shared" si="4"/>
        <v>0</v>
      </c>
      <c r="T52" s="142"/>
      <c r="U52" s="31">
        <v>1</v>
      </c>
      <c r="V52" s="31"/>
      <c r="W52" s="144"/>
      <c r="X52" s="25">
        <f t="shared" si="5"/>
        <v>10</v>
      </c>
      <c r="Y52" s="32"/>
      <c r="Z52" s="33"/>
      <c r="AA52" s="33"/>
      <c r="AB52" s="34"/>
      <c r="AC52" s="25">
        <f t="shared" si="6"/>
        <v>0</v>
      </c>
      <c r="AD52" s="63"/>
      <c r="AE52" s="33"/>
      <c r="AF52" s="33"/>
      <c r="AG52" s="64"/>
      <c r="AH52" s="25">
        <f t="shared" si="7"/>
        <v>0</v>
      </c>
      <c r="AI52" s="174"/>
      <c r="AJ52" s="90">
        <v>1</v>
      </c>
      <c r="AK52" s="90"/>
      <c r="AL52" s="175"/>
      <c r="AM52" s="25">
        <f t="shared" si="8"/>
        <v>10</v>
      </c>
      <c r="AN52" s="174"/>
      <c r="AO52" s="90"/>
      <c r="AP52" s="90"/>
      <c r="AQ52" s="90"/>
      <c r="AR52" s="137">
        <f t="shared" si="1"/>
        <v>0</v>
      </c>
      <c r="AS52" s="108"/>
      <c r="AT52" s="258"/>
      <c r="AU52" s="96" t="s">
        <v>34</v>
      </c>
      <c r="AV52" s="163">
        <f t="shared" si="9"/>
        <v>2</v>
      </c>
      <c r="AW52" s="123"/>
      <c r="AX52" s="161">
        <f t="shared" si="11"/>
        <v>280</v>
      </c>
      <c r="AY52" s="26"/>
      <c r="AZ52" s="26"/>
    </row>
    <row r="53" spans="1:52" s="27" customFormat="1" ht="10.5" customHeight="1" thickBot="1" thickTop="1">
      <c r="A53" s="261" t="s">
        <v>35</v>
      </c>
      <c r="B53" s="35" t="s">
        <v>36</v>
      </c>
      <c r="C53" s="36">
        <v>15</v>
      </c>
      <c r="D53" s="37">
        <v>15</v>
      </c>
      <c r="E53" s="43"/>
      <c r="F53" s="43"/>
      <c r="G53" s="43">
        <v>1</v>
      </c>
      <c r="H53" s="146"/>
      <c r="I53" s="137">
        <f t="shared" si="0"/>
        <v>15</v>
      </c>
      <c r="J53" s="145"/>
      <c r="K53" s="43"/>
      <c r="L53" s="43"/>
      <c r="M53" s="146"/>
      <c r="N53" s="137">
        <f t="shared" si="3"/>
        <v>0</v>
      </c>
      <c r="O53" s="145"/>
      <c r="P53" s="43"/>
      <c r="Q53" s="43"/>
      <c r="R53" s="146"/>
      <c r="S53" s="137">
        <f t="shared" si="4"/>
        <v>0</v>
      </c>
      <c r="T53" s="145"/>
      <c r="U53" s="43"/>
      <c r="V53" s="43"/>
      <c r="W53" s="147"/>
      <c r="X53" s="25">
        <f t="shared" si="5"/>
        <v>0</v>
      </c>
      <c r="Y53" s="38"/>
      <c r="Z53" s="39"/>
      <c r="AA53" s="39"/>
      <c r="AB53" s="40"/>
      <c r="AC53" s="25">
        <f t="shared" si="6"/>
        <v>0</v>
      </c>
      <c r="AD53" s="65"/>
      <c r="AE53" s="39"/>
      <c r="AF53" s="39"/>
      <c r="AG53" s="66"/>
      <c r="AH53" s="25">
        <f t="shared" si="7"/>
        <v>0</v>
      </c>
      <c r="AI53" s="176"/>
      <c r="AJ53" s="91"/>
      <c r="AK53" s="91">
        <v>1</v>
      </c>
      <c r="AL53" s="177"/>
      <c r="AM53" s="25">
        <f t="shared" si="8"/>
        <v>15</v>
      </c>
      <c r="AN53" s="176"/>
      <c r="AO53" s="91"/>
      <c r="AP53" s="91"/>
      <c r="AQ53" s="91"/>
      <c r="AR53" s="137">
        <f t="shared" si="1"/>
        <v>0</v>
      </c>
      <c r="AS53" s="108"/>
      <c r="AT53" s="269" t="s">
        <v>35</v>
      </c>
      <c r="AU53" s="35" t="s">
        <v>36</v>
      </c>
      <c r="AV53" s="163">
        <f t="shared" si="9"/>
        <v>2</v>
      </c>
      <c r="AW53" s="123"/>
      <c r="AX53" s="161">
        <f t="shared" si="11"/>
        <v>420</v>
      </c>
      <c r="AY53" s="26"/>
      <c r="AZ53" s="26"/>
    </row>
    <row r="54" spans="1:52" s="27" customFormat="1" ht="10.5" customHeight="1" thickBot="1" thickTop="1">
      <c r="A54" s="261"/>
      <c r="B54" s="35" t="s">
        <v>37</v>
      </c>
      <c r="C54" s="36">
        <v>20</v>
      </c>
      <c r="D54" s="37">
        <v>20</v>
      </c>
      <c r="E54" s="43"/>
      <c r="F54" s="43"/>
      <c r="G54" s="43"/>
      <c r="H54" s="146">
        <v>1</v>
      </c>
      <c r="I54" s="137">
        <f t="shared" si="0"/>
        <v>20</v>
      </c>
      <c r="J54" s="145"/>
      <c r="K54" s="43"/>
      <c r="L54" s="43"/>
      <c r="M54" s="146"/>
      <c r="N54" s="137">
        <f t="shared" si="3"/>
        <v>0</v>
      </c>
      <c r="O54" s="145"/>
      <c r="P54" s="43"/>
      <c r="Q54" s="43"/>
      <c r="R54" s="146"/>
      <c r="S54" s="137">
        <f t="shared" si="4"/>
        <v>0</v>
      </c>
      <c r="T54" s="145"/>
      <c r="U54" s="43"/>
      <c r="V54" s="43"/>
      <c r="W54" s="147"/>
      <c r="X54" s="25">
        <f t="shared" si="5"/>
        <v>0</v>
      </c>
      <c r="Y54" s="38">
        <v>1</v>
      </c>
      <c r="Z54" s="39"/>
      <c r="AA54" s="39"/>
      <c r="AB54" s="40"/>
      <c r="AC54" s="25">
        <f t="shared" si="6"/>
        <v>20</v>
      </c>
      <c r="AD54" s="65"/>
      <c r="AE54" s="39"/>
      <c r="AF54" s="39"/>
      <c r="AG54" s="66"/>
      <c r="AH54" s="25">
        <f t="shared" si="7"/>
        <v>0</v>
      </c>
      <c r="AI54" s="176"/>
      <c r="AJ54" s="91"/>
      <c r="AK54" s="91"/>
      <c r="AL54" s="177"/>
      <c r="AM54" s="25">
        <f t="shared" si="8"/>
        <v>0</v>
      </c>
      <c r="AN54" s="176"/>
      <c r="AO54" s="91"/>
      <c r="AP54" s="91"/>
      <c r="AQ54" s="91"/>
      <c r="AR54" s="137">
        <f t="shared" si="1"/>
        <v>0</v>
      </c>
      <c r="AS54" s="108"/>
      <c r="AT54" s="257"/>
      <c r="AU54" s="35" t="s">
        <v>37</v>
      </c>
      <c r="AV54" s="163">
        <f t="shared" si="9"/>
        <v>2</v>
      </c>
      <c r="AW54" s="123"/>
      <c r="AX54" s="161">
        <f t="shared" si="11"/>
        <v>560</v>
      </c>
      <c r="AY54" s="26"/>
      <c r="AZ54" s="26"/>
    </row>
    <row r="55" spans="1:52" s="27" customFormat="1" ht="10.5" customHeight="1" thickBot="1" thickTop="1">
      <c r="A55" s="261"/>
      <c r="B55" s="18" t="s">
        <v>109</v>
      </c>
      <c r="C55" s="19">
        <v>30</v>
      </c>
      <c r="D55" s="20">
        <v>30</v>
      </c>
      <c r="E55" s="28"/>
      <c r="F55" s="28"/>
      <c r="G55" s="28"/>
      <c r="H55" s="136"/>
      <c r="I55" s="137">
        <f t="shared" si="0"/>
        <v>0</v>
      </c>
      <c r="J55" s="135"/>
      <c r="K55" s="28"/>
      <c r="L55" s="28"/>
      <c r="M55" s="136"/>
      <c r="N55" s="137">
        <f t="shared" si="3"/>
        <v>0</v>
      </c>
      <c r="O55" s="135"/>
      <c r="P55" s="28"/>
      <c r="Q55" s="28"/>
      <c r="R55" s="136"/>
      <c r="S55" s="137">
        <f t="shared" si="4"/>
        <v>0</v>
      </c>
      <c r="T55" s="135"/>
      <c r="U55" s="28"/>
      <c r="V55" s="28"/>
      <c r="W55" s="138"/>
      <c r="X55" s="25">
        <f t="shared" si="5"/>
        <v>0</v>
      </c>
      <c r="Y55" s="22"/>
      <c r="Z55" s="23"/>
      <c r="AA55" s="23"/>
      <c r="AB55" s="24"/>
      <c r="AC55" s="25">
        <f t="shared" si="6"/>
        <v>0</v>
      </c>
      <c r="AD55" s="61"/>
      <c r="AE55" s="23"/>
      <c r="AF55" s="23"/>
      <c r="AG55" s="62"/>
      <c r="AH55" s="25">
        <f t="shared" si="7"/>
        <v>0</v>
      </c>
      <c r="AI55" s="170">
        <v>1</v>
      </c>
      <c r="AJ55" s="89"/>
      <c r="AK55" s="89"/>
      <c r="AL55" s="171"/>
      <c r="AM55" s="25">
        <f t="shared" si="8"/>
        <v>30</v>
      </c>
      <c r="AN55" s="170"/>
      <c r="AO55" s="89"/>
      <c r="AP55" s="89"/>
      <c r="AQ55" s="89"/>
      <c r="AR55" s="137">
        <f t="shared" si="1"/>
        <v>0</v>
      </c>
      <c r="AS55" s="108"/>
      <c r="AT55" s="257"/>
      <c r="AU55" s="18" t="s">
        <v>109</v>
      </c>
      <c r="AV55" s="163">
        <f t="shared" si="9"/>
        <v>1</v>
      </c>
      <c r="AW55" s="123"/>
      <c r="AX55" s="161">
        <f t="shared" si="11"/>
        <v>420</v>
      </c>
      <c r="AY55" s="26"/>
      <c r="AZ55" s="26"/>
    </row>
    <row r="56" spans="1:52" s="27" customFormat="1" ht="10.5" customHeight="1" thickBot="1" thickTop="1">
      <c r="A56" s="261"/>
      <c r="B56" s="18" t="s">
        <v>38</v>
      </c>
      <c r="C56" s="19">
        <v>30</v>
      </c>
      <c r="D56" s="20">
        <v>30</v>
      </c>
      <c r="E56" s="28"/>
      <c r="F56" s="28"/>
      <c r="G56" s="28"/>
      <c r="H56" s="136"/>
      <c r="I56" s="137">
        <f t="shared" si="0"/>
        <v>0</v>
      </c>
      <c r="J56" s="135"/>
      <c r="K56" s="28"/>
      <c r="L56" s="28"/>
      <c r="M56" s="136">
        <v>1</v>
      </c>
      <c r="N56" s="137">
        <f t="shared" si="3"/>
        <v>30</v>
      </c>
      <c r="O56" s="135"/>
      <c r="P56" s="28"/>
      <c r="Q56" s="28"/>
      <c r="R56" s="136"/>
      <c r="S56" s="137">
        <f t="shared" si="4"/>
        <v>0</v>
      </c>
      <c r="T56" s="135"/>
      <c r="U56" s="28"/>
      <c r="V56" s="28"/>
      <c r="W56" s="138"/>
      <c r="X56" s="25">
        <f t="shared" si="5"/>
        <v>0</v>
      </c>
      <c r="Y56" s="22"/>
      <c r="Z56" s="23"/>
      <c r="AA56" s="23"/>
      <c r="AB56" s="24"/>
      <c r="AC56" s="25">
        <f t="shared" si="6"/>
        <v>0</v>
      </c>
      <c r="AD56" s="61"/>
      <c r="AE56" s="23"/>
      <c r="AF56" s="23"/>
      <c r="AG56" s="62"/>
      <c r="AH56" s="25">
        <f t="shared" si="7"/>
        <v>0</v>
      </c>
      <c r="AI56" s="170"/>
      <c r="AJ56" s="89"/>
      <c r="AK56" s="89"/>
      <c r="AL56" s="171">
        <v>1</v>
      </c>
      <c r="AM56" s="25">
        <f t="shared" si="8"/>
        <v>30</v>
      </c>
      <c r="AN56" s="170"/>
      <c r="AO56" s="89"/>
      <c r="AP56" s="89"/>
      <c r="AQ56" s="89"/>
      <c r="AR56" s="137">
        <f t="shared" si="1"/>
        <v>0</v>
      </c>
      <c r="AS56" s="108"/>
      <c r="AT56" s="257"/>
      <c r="AU56" s="18" t="s">
        <v>38</v>
      </c>
      <c r="AV56" s="163">
        <f t="shared" si="9"/>
        <v>2</v>
      </c>
      <c r="AW56" s="123"/>
      <c r="AX56" s="161">
        <f t="shared" si="11"/>
        <v>840</v>
      </c>
      <c r="AY56" s="26"/>
      <c r="AZ56" s="26"/>
    </row>
    <row r="57" spans="1:52" s="27" customFormat="1" ht="10.5" customHeight="1" thickBot="1" thickTop="1">
      <c r="A57" s="261"/>
      <c r="B57" s="71" t="s">
        <v>53</v>
      </c>
      <c r="C57" s="72">
        <v>30</v>
      </c>
      <c r="D57" s="73">
        <v>30</v>
      </c>
      <c r="E57" s="28"/>
      <c r="F57" s="28"/>
      <c r="G57" s="28"/>
      <c r="H57" s="136"/>
      <c r="I57" s="137">
        <f t="shared" si="0"/>
        <v>0</v>
      </c>
      <c r="J57" s="135"/>
      <c r="K57" s="28"/>
      <c r="L57" s="28"/>
      <c r="M57" s="136"/>
      <c r="N57" s="137">
        <f t="shared" si="3"/>
        <v>0</v>
      </c>
      <c r="O57" s="135"/>
      <c r="P57" s="28"/>
      <c r="Q57" s="28">
        <v>1</v>
      </c>
      <c r="R57" s="136"/>
      <c r="S57" s="137">
        <f t="shared" si="4"/>
        <v>30</v>
      </c>
      <c r="T57" s="135"/>
      <c r="U57" s="28"/>
      <c r="V57" s="28"/>
      <c r="W57" s="138">
        <v>1</v>
      </c>
      <c r="X57" s="25">
        <f t="shared" si="5"/>
        <v>30</v>
      </c>
      <c r="Y57" s="22"/>
      <c r="Z57" s="23"/>
      <c r="AA57" s="23"/>
      <c r="AB57" s="24"/>
      <c r="AC57" s="25">
        <f t="shared" si="6"/>
        <v>0</v>
      </c>
      <c r="AD57" s="61"/>
      <c r="AE57" s="23"/>
      <c r="AF57" s="23"/>
      <c r="AG57" s="62"/>
      <c r="AH57" s="25">
        <f t="shared" si="7"/>
        <v>0</v>
      </c>
      <c r="AI57" s="170"/>
      <c r="AJ57" s="89"/>
      <c r="AK57" s="89"/>
      <c r="AL57" s="171"/>
      <c r="AM57" s="25">
        <f t="shared" si="8"/>
        <v>0</v>
      </c>
      <c r="AN57" s="170"/>
      <c r="AO57" s="89"/>
      <c r="AP57" s="89"/>
      <c r="AQ57" s="89"/>
      <c r="AR57" s="137">
        <f t="shared" si="1"/>
        <v>0</v>
      </c>
      <c r="AS57" s="108"/>
      <c r="AT57" s="257"/>
      <c r="AU57" s="71" t="s">
        <v>53</v>
      </c>
      <c r="AV57" s="163">
        <f t="shared" si="9"/>
        <v>2</v>
      </c>
      <c r="AW57" s="123"/>
      <c r="AX57" s="161">
        <f t="shared" si="11"/>
        <v>840</v>
      </c>
      <c r="AY57" s="26"/>
      <c r="AZ57" s="26"/>
    </row>
    <row r="58" spans="1:52" s="27" customFormat="1" ht="10.5" customHeight="1" thickBot="1" thickTop="1">
      <c r="A58" s="258"/>
      <c r="B58" s="71" t="s">
        <v>65</v>
      </c>
      <c r="C58" s="72">
        <v>20</v>
      </c>
      <c r="D58" s="73">
        <v>20</v>
      </c>
      <c r="E58" s="135"/>
      <c r="F58" s="28"/>
      <c r="G58" s="28"/>
      <c r="H58" s="136"/>
      <c r="I58" s="137">
        <f t="shared" si="0"/>
        <v>0</v>
      </c>
      <c r="J58" s="135"/>
      <c r="K58" s="28"/>
      <c r="L58" s="28">
        <v>1</v>
      </c>
      <c r="M58" s="136"/>
      <c r="N58" s="137">
        <f t="shared" si="3"/>
        <v>20</v>
      </c>
      <c r="O58" s="135"/>
      <c r="P58" s="28"/>
      <c r="Q58" s="28"/>
      <c r="R58" s="136"/>
      <c r="S58" s="137">
        <f t="shared" si="4"/>
        <v>0</v>
      </c>
      <c r="T58" s="135"/>
      <c r="U58" s="28"/>
      <c r="V58" s="28">
        <v>1</v>
      </c>
      <c r="W58" s="138"/>
      <c r="X58" s="25">
        <f t="shared" si="5"/>
        <v>20</v>
      </c>
      <c r="Y58" s="22"/>
      <c r="Z58" s="23"/>
      <c r="AA58" s="23"/>
      <c r="AB58" s="24"/>
      <c r="AC58" s="25">
        <f t="shared" si="6"/>
        <v>0</v>
      </c>
      <c r="AD58" s="61"/>
      <c r="AE58" s="23"/>
      <c r="AF58" s="23"/>
      <c r="AG58" s="62"/>
      <c r="AH58" s="25">
        <f t="shared" si="7"/>
        <v>0</v>
      </c>
      <c r="AI58" s="170"/>
      <c r="AJ58" s="89"/>
      <c r="AK58" s="89"/>
      <c r="AL58" s="171"/>
      <c r="AM58" s="25">
        <f t="shared" si="8"/>
        <v>0</v>
      </c>
      <c r="AN58" s="170"/>
      <c r="AO58" s="89"/>
      <c r="AP58" s="89"/>
      <c r="AQ58" s="89"/>
      <c r="AR58" s="137">
        <f t="shared" si="1"/>
        <v>0</v>
      </c>
      <c r="AS58" s="108"/>
      <c r="AT58" s="257"/>
      <c r="AU58" s="71" t="s">
        <v>65</v>
      </c>
      <c r="AV58" s="163">
        <f t="shared" si="9"/>
        <v>2</v>
      </c>
      <c r="AW58" s="123"/>
      <c r="AX58" s="161">
        <f t="shared" si="11"/>
        <v>560</v>
      </c>
      <c r="AY58" s="26"/>
      <c r="AZ58" s="26"/>
    </row>
    <row r="59" spans="1:52" s="27" customFormat="1" ht="10.5" customHeight="1" thickBot="1" thickTop="1">
      <c r="A59" s="258"/>
      <c r="B59" s="71" t="s">
        <v>62</v>
      </c>
      <c r="C59" s="72">
        <v>30</v>
      </c>
      <c r="D59" s="73">
        <v>30</v>
      </c>
      <c r="E59" s="135"/>
      <c r="F59" s="28"/>
      <c r="G59" s="28"/>
      <c r="H59" s="136"/>
      <c r="I59" s="137">
        <f t="shared" si="0"/>
        <v>0</v>
      </c>
      <c r="J59" s="135">
        <v>1</v>
      </c>
      <c r="K59" s="28"/>
      <c r="L59" s="28"/>
      <c r="M59" s="136"/>
      <c r="N59" s="137">
        <f t="shared" si="3"/>
        <v>30</v>
      </c>
      <c r="O59" s="135"/>
      <c r="P59" s="28"/>
      <c r="Q59" s="28"/>
      <c r="R59" s="136"/>
      <c r="S59" s="137">
        <f t="shared" si="4"/>
        <v>0</v>
      </c>
      <c r="T59" s="135"/>
      <c r="U59" s="28"/>
      <c r="V59" s="28"/>
      <c r="W59" s="138"/>
      <c r="X59" s="25">
        <f t="shared" si="5"/>
        <v>0</v>
      </c>
      <c r="Y59" s="22"/>
      <c r="Z59" s="23"/>
      <c r="AA59" s="23"/>
      <c r="AB59" s="24"/>
      <c r="AC59" s="25">
        <f t="shared" si="6"/>
        <v>0</v>
      </c>
      <c r="AD59" s="61">
        <v>1</v>
      </c>
      <c r="AE59" s="23"/>
      <c r="AF59" s="23"/>
      <c r="AG59" s="62"/>
      <c r="AH59" s="25">
        <f t="shared" si="7"/>
        <v>30</v>
      </c>
      <c r="AI59" s="170"/>
      <c r="AJ59" s="89"/>
      <c r="AK59" s="89"/>
      <c r="AL59" s="171"/>
      <c r="AM59" s="25">
        <f t="shared" si="8"/>
        <v>0</v>
      </c>
      <c r="AN59" s="170"/>
      <c r="AO59" s="89"/>
      <c r="AP59" s="89"/>
      <c r="AQ59" s="89"/>
      <c r="AR59" s="137">
        <f t="shared" si="1"/>
        <v>0</v>
      </c>
      <c r="AS59" s="108"/>
      <c r="AT59" s="257"/>
      <c r="AU59" s="71" t="s">
        <v>62</v>
      </c>
      <c r="AV59" s="163">
        <f t="shared" si="9"/>
        <v>2</v>
      </c>
      <c r="AW59" s="123"/>
      <c r="AX59" s="161">
        <f t="shared" si="11"/>
        <v>840</v>
      </c>
      <c r="AY59" s="26"/>
      <c r="AZ59" s="26"/>
    </row>
    <row r="60" spans="1:52" s="27" customFormat="1" ht="10.5" customHeight="1" thickBot="1" thickTop="1">
      <c r="A60" s="258"/>
      <c r="B60" s="71" t="s">
        <v>76</v>
      </c>
      <c r="C60" s="72">
        <v>15</v>
      </c>
      <c r="D60" s="73">
        <v>15</v>
      </c>
      <c r="E60" s="135"/>
      <c r="F60" s="28"/>
      <c r="G60" s="28"/>
      <c r="H60" s="136"/>
      <c r="I60" s="137">
        <f t="shared" si="0"/>
        <v>0</v>
      </c>
      <c r="J60" s="135"/>
      <c r="K60" s="28"/>
      <c r="L60" s="28"/>
      <c r="M60" s="136">
        <v>1</v>
      </c>
      <c r="N60" s="137">
        <f t="shared" si="3"/>
        <v>15</v>
      </c>
      <c r="O60" s="135"/>
      <c r="P60" s="28"/>
      <c r="Q60" s="28"/>
      <c r="R60" s="136"/>
      <c r="S60" s="137">
        <f t="shared" si="4"/>
        <v>0</v>
      </c>
      <c r="T60" s="135"/>
      <c r="U60" s="28"/>
      <c r="V60" s="28"/>
      <c r="W60" s="138"/>
      <c r="X60" s="25">
        <f t="shared" si="5"/>
        <v>0</v>
      </c>
      <c r="Y60" s="22"/>
      <c r="Z60" s="23"/>
      <c r="AA60" s="23"/>
      <c r="AB60" s="24"/>
      <c r="AC60" s="25">
        <f t="shared" si="6"/>
        <v>0</v>
      </c>
      <c r="AD60" s="61"/>
      <c r="AE60" s="23"/>
      <c r="AF60" s="23"/>
      <c r="AG60" s="62"/>
      <c r="AH60" s="25">
        <f t="shared" si="7"/>
        <v>0</v>
      </c>
      <c r="AI60" s="170"/>
      <c r="AJ60" s="89"/>
      <c r="AK60" s="89"/>
      <c r="AL60" s="171">
        <v>1</v>
      </c>
      <c r="AM60" s="25">
        <f t="shared" si="8"/>
        <v>15</v>
      </c>
      <c r="AN60" s="170"/>
      <c r="AO60" s="89"/>
      <c r="AP60" s="89"/>
      <c r="AQ60" s="89"/>
      <c r="AR60" s="137">
        <f t="shared" si="1"/>
        <v>0</v>
      </c>
      <c r="AS60" s="108"/>
      <c r="AT60" s="257"/>
      <c r="AU60" s="71" t="s">
        <v>76</v>
      </c>
      <c r="AV60" s="163">
        <f t="shared" si="9"/>
        <v>2</v>
      </c>
      <c r="AW60" s="123"/>
      <c r="AX60" s="161">
        <f t="shared" si="11"/>
        <v>420</v>
      </c>
      <c r="AY60" s="26"/>
      <c r="AZ60" s="26"/>
    </row>
    <row r="61" spans="1:52" s="27" customFormat="1" ht="10.5" customHeight="1" thickBot="1" thickTop="1">
      <c r="A61" s="258"/>
      <c r="B61" s="71" t="s">
        <v>67</v>
      </c>
      <c r="C61" s="72">
        <v>20</v>
      </c>
      <c r="D61" s="73">
        <v>20</v>
      </c>
      <c r="E61" s="135"/>
      <c r="F61" s="28"/>
      <c r="G61" s="28"/>
      <c r="H61" s="136"/>
      <c r="I61" s="137">
        <f t="shared" si="0"/>
        <v>0</v>
      </c>
      <c r="J61" s="139"/>
      <c r="K61" s="98"/>
      <c r="L61" s="98"/>
      <c r="M61" s="140"/>
      <c r="N61" s="137">
        <f t="shared" si="3"/>
        <v>0</v>
      </c>
      <c r="O61" s="139"/>
      <c r="P61" s="98"/>
      <c r="Q61" s="98"/>
      <c r="R61" s="140"/>
      <c r="S61" s="137">
        <f t="shared" si="4"/>
        <v>0</v>
      </c>
      <c r="T61" s="139">
        <v>1</v>
      </c>
      <c r="U61" s="98"/>
      <c r="V61" s="98"/>
      <c r="W61" s="141"/>
      <c r="X61" s="25">
        <f t="shared" si="5"/>
        <v>20</v>
      </c>
      <c r="Y61" s="77"/>
      <c r="Z61" s="78"/>
      <c r="AA61" s="78"/>
      <c r="AB61" s="79"/>
      <c r="AC61" s="25">
        <f aca="true" t="shared" si="12" ref="AC61:AC92">SUM(Y61:AB61)*$D61</f>
        <v>0</v>
      </c>
      <c r="AD61" s="80"/>
      <c r="AE61" s="78"/>
      <c r="AF61" s="78"/>
      <c r="AG61" s="81">
        <v>1</v>
      </c>
      <c r="AH61" s="25">
        <f aca="true" t="shared" si="13" ref="AH61:AH92">SUM(AD61:AG61)*$D61</f>
        <v>20</v>
      </c>
      <c r="AI61" s="170"/>
      <c r="AJ61" s="92"/>
      <c r="AK61" s="92"/>
      <c r="AL61" s="171"/>
      <c r="AM61" s="25">
        <f t="shared" si="8"/>
        <v>0</v>
      </c>
      <c r="AN61" s="170"/>
      <c r="AO61" s="92"/>
      <c r="AP61" s="92"/>
      <c r="AQ61" s="92"/>
      <c r="AR61" s="137">
        <f t="shared" si="1"/>
        <v>0</v>
      </c>
      <c r="AS61" s="108"/>
      <c r="AT61" s="257"/>
      <c r="AU61" s="71" t="s">
        <v>67</v>
      </c>
      <c r="AV61" s="163">
        <f t="shared" si="9"/>
        <v>2</v>
      </c>
      <c r="AW61" s="123"/>
      <c r="AX61" s="161">
        <f t="shared" si="11"/>
        <v>560</v>
      </c>
      <c r="AY61" s="26"/>
      <c r="AZ61" s="26"/>
    </row>
    <row r="62" spans="1:52" s="27" customFormat="1" ht="10.5" customHeight="1" thickBot="1" thickTop="1">
      <c r="A62" s="258"/>
      <c r="B62" s="71" t="s">
        <v>72</v>
      </c>
      <c r="C62" s="72">
        <v>12</v>
      </c>
      <c r="D62" s="73">
        <v>12</v>
      </c>
      <c r="E62" s="135"/>
      <c r="F62" s="28"/>
      <c r="G62" s="28"/>
      <c r="H62" s="136"/>
      <c r="I62" s="137">
        <f t="shared" si="0"/>
        <v>0</v>
      </c>
      <c r="J62" s="103"/>
      <c r="K62" s="103">
        <v>1</v>
      </c>
      <c r="L62" s="103"/>
      <c r="M62" s="103"/>
      <c r="N62" s="137">
        <f t="shared" si="3"/>
        <v>12</v>
      </c>
      <c r="O62" s="103"/>
      <c r="P62" s="103">
        <v>1</v>
      </c>
      <c r="Q62" s="103"/>
      <c r="R62" s="103"/>
      <c r="S62" s="137">
        <f t="shared" si="4"/>
        <v>12</v>
      </c>
      <c r="T62" s="103"/>
      <c r="U62" s="103"/>
      <c r="V62" s="103"/>
      <c r="W62" s="103"/>
      <c r="X62" s="25">
        <f t="shared" si="5"/>
        <v>0</v>
      </c>
      <c r="Y62" s="167"/>
      <c r="Z62" s="167">
        <v>2</v>
      </c>
      <c r="AA62" s="167"/>
      <c r="AB62" s="167"/>
      <c r="AC62" s="166">
        <f t="shared" si="12"/>
        <v>24</v>
      </c>
      <c r="AD62" s="167"/>
      <c r="AE62" s="167"/>
      <c r="AF62" s="167"/>
      <c r="AG62" s="167"/>
      <c r="AH62" s="25">
        <f t="shared" si="13"/>
        <v>0</v>
      </c>
      <c r="AI62" s="181"/>
      <c r="AJ62" s="103">
        <v>1</v>
      </c>
      <c r="AK62" s="103"/>
      <c r="AL62" s="182"/>
      <c r="AM62" s="25">
        <f t="shared" si="8"/>
        <v>12</v>
      </c>
      <c r="AN62" s="181"/>
      <c r="AO62" s="103"/>
      <c r="AP62" s="103"/>
      <c r="AQ62" s="103"/>
      <c r="AR62" s="137">
        <f t="shared" si="1"/>
        <v>0</v>
      </c>
      <c r="AS62" s="108"/>
      <c r="AT62" s="257"/>
      <c r="AU62" s="71" t="s">
        <v>72</v>
      </c>
      <c r="AV62" s="163">
        <f t="shared" si="9"/>
        <v>5</v>
      </c>
      <c r="AW62" s="123"/>
      <c r="AX62" s="161">
        <f t="shared" si="11"/>
        <v>840</v>
      </c>
      <c r="AY62" s="26"/>
      <c r="AZ62" s="26"/>
    </row>
    <row r="63" spans="1:52" s="27" customFormat="1" ht="10.5" customHeight="1" thickBot="1" thickTop="1">
      <c r="A63" s="261"/>
      <c r="B63" s="18" t="s">
        <v>39</v>
      </c>
      <c r="C63" s="19">
        <v>40</v>
      </c>
      <c r="D63" s="20">
        <v>40</v>
      </c>
      <c r="E63" s="28"/>
      <c r="F63" s="28"/>
      <c r="G63" s="28"/>
      <c r="H63" s="136"/>
      <c r="I63" s="137">
        <f t="shared" si="0"/>
        <v>0</v>
      </c>
      <c r="J63" s="135"/>
      <c r="K63" s="28"/>
      <c r="L63" s="28"/>
      <c r="M63" s="136"/>
      <c r="N63" s="137">
        <f t="shared" si="3"/>
        <v>0</v>
      </c>
      <c r="O63" s="135"/>
      <c r="P63" s="28"/>
      <c r="Q63" s="28"/>
      <c r="R63" s="136">
        <v>1</v>
      </c>
      <c r="S63" s="137">
        <f t="shared" si="4"/>
        <v>40</v>
      </c>
      <c r="T63" s="135"/>
      <c r="U63" s="28"/>
      <c r="V63" s="28"/>
      <c r="W63" s="138"/>
      <c r="X63" s="25">
        <f t="shared" si="5"/>
        <v>0</v>
      </c>
      <c r="Y63" s="22"/>
      <c r="Z63" s="23"/>
      <c r="AA63" s="23"/>
      <c r="AB63" s="24">
        <v>1</v>
      </c>
      <c r="AC63" s="25">
        <f t="shared" si="12"/>
        <v>40</v>
      </c>
      <c r="AD63" s="61"/>
      <c r="AE63" s="23"/>
      <c r="AF63" s="23"/>
      <c r="AG63" s="62"/>
      <c r="AH63" s="25">
        <f t="shared" si="13"/>
        <v>0</v>
      </c>
      <c r="AI63" s="170"/>
      <c r="AJ63" s="89"/>
      <c r="AK63" s="89"/>
      <c r="AL63" s="171"/>
      <c r="AM63" s="25">
        <f t="shared" si="8"/>
        <v>0</v>
      </c>
      <c r="AN63" s="170"/>
      <c r="AO63" s="89"/>
      <c r="AP63" s="89"/>
      <c r="AQ63" s="89"/>
      <c r="AR63" s="137">
        <f t="shared" si="1"/>
        <v>0</v>
      </c>
      <c r="AS63" s="108"/>
      <c r="AT63" s="257"/>
      <c r="AU63" s="18" t="s">
        <v>39</v>
      </c>
      <c r="AV63" s="163">
        <f t="shared" si="9"/>
        <v>2</v>
      </c>
      <c r="AW63" s="123"/>
      <c r="AX63" s="161">
        <f t="shared" si="11"/>
        <v>1120</v>
      </c>
      <c r="AY63" s="26"/>
      <c r="AZ63" s="26"/>
    </row>
    <row r="64" spans="1:52" s="27" customFormat="1" ht="10.5" customHeight="1" thickBot="1" thickTop="1">
      <c r="A64" s="261"/>
      <c r="B64" s="18" t="s">
        <v>40</v>
      </c>
      <c r="C64" s="19">
        <v>40</v>
      </c>
      <c r="D64" s="20">
        <v>40</v>
      </c>
      <c r="E64" s="28"/>
      <c r="F64" s="28"/>
      <c r="G64" s="28"/>
      <c r="H64" s="136">
        <v>1</v>
      </c>
      <c r="I64" s="137">
        <f t="shared" si="0"/>
        <v>40</v>
      </c>
      <c r="J64" s="135"/>
      <c r="K64" s="28"/>
      <c r="L64" s="28"/>
      <c r="M64" s="136"/>
      <c r="N64" s="137">
        <f t="shared" si="3"/>
        <v>0</v>
      </c>
      <c r="O64" s="135"/>
      <c r="P64" s="28"/>
      <c r="Q64" s="28"/>
      <c r="R64" s="136"/>
      <c r="S64" s="137">
        <f t="shared" si="4"/>
        <v>0</v>
      </c>
      <c r="T64" s="135"/>
      <c r="U64" s="28"/>
      <c r="V64" s="28"/>
      <c r="W64" s="138">
        <v>1</v>
      </c>
      <c r="X64" s="25">
        <f t="shared" si="5"/>
        <v>40</v>
      </c>
      <c r="Y64" s="22"/>
      <c r="Z64" s="23"/>
      <c r="AA64" s="23"/>
      <c r="AB64" s="24"/>
      <c r="AC64" s="25">
        <f t="shared" si="12"/>
        <v>0</v>
      </c>
      <c r="AD64" s="61"/>
      <c r="AE64" s="23"/>
      <c r="AF64" s="23"/>
      <c r="AG64" s="62"/>
      <c r="AH64" s="25">
        <f t="shared" si="13"/>
        <v>0</v>
      </c>
      <c r="AI64" s="170"/>
      <c r="AJ64" s="89"/>
      <c r="AK64" s="89"/>
      <c r="AL64" s="171"/>
      <c r="AM64" s="25">
        <f t="shared" si="8"/>
        <v>0</v>
      </c>
      <c r="AN64" s="170"/>
      <c r="AO64" s="89"/>
      <c r="AP64" s="89"/>
      <c r="AQ64" s="89"/>
      <c r="AR64" s="137">
        <f t="shared" si="1"/>
        <v>0</v>
      </c>
      <c r="AS64" s="108"/>
      <c r="AT64" s="257"/>
      <c r="AU64" s="18" t="s">
        <v>40</v>
      </c>
      <c r="AV64" s="163">
        <f t="shared" si="9"/>
        <v>2</v>
      </c>
      <c r="AW64" s="123"/>
      <c r="AX64" s="161">
        <f t="shared" si="11"/>
        <v>1120</v>
      </c>
      <c r="AY64" s="26"/>
      <c r="AZ64" s="26"/>
    </row>
    <row r="65" spans="1:52" s="27" customFormat="1" ht="10.5" customHeight="1" thickBot="1" thickTop="1">
      <c r="A65" s="261"/>
      <c r="B65" s="44" t="s">
        <v>66</v>
      </c>
      <c r="C65" s="74">
        <v>30</v>
      </c>
      <c r="D65" s="75">
        <v>30</v>
      </c>
      <c r="E65" s="98"/>
      <c r="F65" s="98"/>
      <c r="G65" s="98"/>
      <c r="H65" s="140"/>
      <c r="I65" s="137">
        <f t="shared" si="0"/>
        <v>0</v>
      </c>
      <c r="J65" s="139"/>
      <c r="K65" s="98"/>
      <c r="L65" s="98"/>
      <c r="M65" s="140"/>
      <c r="N65" s="137">
        <f t="shared" si="3"/>
        <v>0</v>
      </c>
      <c r="O65" s="139"/>
      <c r="P65" s="98"/>
      <c r="Q65" s="98"/>
      <c r="R65" s="140">
        <v>1</v>
      </c>
      <c r="S65" s="137">
        <f t="shared" si="4"/>
        <v>30</v>
      </c>
      <c r="T65" s="139"/>
      <c r="U65" s="98"/>
      <c r="V65" s="98"/>
      <c r="W65" s="141"/>
      <c r="X65" s="25">
        <f t="shared" si="5"/>
        <v>0</v>
      </c>
      <c r="Y65" s="77"/>
      <c r="Z65" s="78"/>
      <c r="AA65" s="78"/>
      <c r="AB65" s="79"/>
      <c r="AC65" s="25">
        <f t="shared" si="12"/>
        <v>0</v>
      </c>
      <c r="AD65" s="80"/>
      <c r="AE65" s="78"/>
      <c r="AF65" s="78">
        <v>1</v>
      </c>
      <c r="AG65" s="81"/>
      <c r="AH65" s="25">
        <f t="shared" si="13"/>
        <v>30</v>
      </c>
      <c r="AI65" s="172"/>
      <c r="AJ65" s="92"/>
      <c r="AK65" s="92"/>
      <c r="AL65" s="173"/>
      <c r="AM65" s="25">
        <f t="shared" si="8"/>
        <v>0</v>
      </c>
      <c r="AN65" s="172"/>
      <c r="AO65" s="92"/>
      <c r="AP65" s="92"/>
      <c r="AQ65" s="92"/>
      <c r="AR65" s="137">
        <f t="shared" si="1"/>
        <v>0</v>
      </c>
      <c r="AS65" s="108"/>
      <c r="AT65" s="257"/>
      <c r="AU65" s="44" t="s">
        <v>66</v>
      </c>
      <c r="AV65" s="163">
        <f t="shared" si="9"/>
        <v>2</v>
      </c>
      <c r="AW65" s="123"/>
      <c r="AX65" s="161">
        <f t="shared" si="11"/>
        <v>840</v>
      </c>
      <c r="AY65" s="26"/>
      <c r="AZ65" s="26"/>
    </row>
    <row r="66" spans="1:52" s="27" customFormat="1" ht="10.5" customHeight="1" thickBot="1" thickTop="1">
      <c r="A66" s="261"/>
      <c r="B66" s="44" t="s">
        <v>99</v>
      </c>
      <c r="C66" s="74"/>
      <c r="D66" s="75">
        <v>30</v>
      </c>
      <c r="E66" s="98"/>
      <c r="F66" s="98"/>
      <c r="G66" s="98"/>
      <c r="H66" s="140"/>
      <c r="I66" s="137">
        <f t="shared" si="0"/>
        <v>0</v>
      </c>
      <c r="J66" s="139"/>
      <c r="K66" s="98"/>
      <c r="L66" s="98"/>
      <c r="M66" s="140"/>
      <c r="N66" s="137">
        <f t="shared" si="3"/>
        <v>0</v>
      </c>
      <c r="O66" s="139"/>
      <c r="P66" s="98"/>
      <c r="Q66" s="98"/>
      <c r="R66" s="140"/>
      <c r="S66" s="137">
        <f t="shared" si="4"/>
        <v>0</v>
      </c>
      <c r="T66" s="139"/>
      <c r="U66" s="98"/>
      <c r="V66" s="98"/>
      <c r="W66" s="141"/>
      <c r="X66" s="25">
        <f t="shared" si="5"/>
        <v>0</v>
      </c>
      <c r="Y66" s="77"/>
      <c r="Z66" s="78"/>
      <c r="AA66" s="78"/>
      <c r="AB66" s="79">
        <v>1</v>
      </c>
      <c r="AC66" s="25">
        <f t="shared" si="12"/>
        <v>30</v>
      </c>
      <c r="AD66" s="80"/>
      <c r="AE66" s="78"/>
      <c r="AF66" s="78"/>
      <c r="AG66" s="81"/>
      <c r="AH66" s="25">
        <f t="shared" si="13"/>
        <v>0</v>
      </c>
      <c r="AI66" s="172"/>
      <c r="AJ66" s="92"/>
      <c r="AK66" s="92"/>
      <c r="AL66" s="173"/>
      <c r="AM66" s="25">
        <f t="shared" si="8"/>
        <v>0</v>
      </c>
      <c r="AN66" s="172"/>
      <c r="AO66" s="92"/>
      <c r="AP66" s="92"/>
      <c r="AQ66" s="92"/>
      <c r="AR66" s="137">
        <f t="shared" si="1"/>
        <v>0</v>
      </c>
      <c r="AS66" s="108"/>
      <c r="AT66" s="257"/>
      <c r="AU66" s="44" t="s">
        <v>99</v>
      </c>
      <c r="AV66" s="163">
        <f t="shared" si="9"/>
        <v>1</v>
      </c>
      <c r="AW66" s="123"/>
      <c r="AX66" s="161">
        <f t="shared" si="11"/>
        <v>420</v>
      </c>
      <c r="AY66" s="26"/>
      <c r="AZ66" s="26"/>
    </row>
    <row r="67" spans="1:52" s="27" customFormat="1" ht="10.5" customHeight="1" thickBot="1" thickTop="1">
      <c r="A67" s="261"/>
      <c r="B67" s="44" t="s">
        <v>133</v>
      </c>
      <c r="C67" s="74"/>
      <c r="D67" s="75">
        <v>30</v>
      </c>
      <c r="E67" s="98"/>
      <c r="F67" s="98"/>
      <c r="G67" s="98"/>
      <c r="H67" s="140"/>
      <c r="I67" s="137">
        <f t="shared" si="0"/>
        <v>0</v>
      </c>
      <c r="J67" s="139"/>
      <c r="K67" s="98"/>
      <c r="L67" s="98"/>
      <c r="M67" s="140"/>
      <c r="N67" s="137">
        <f t="shared" si="3"/>
        <v>0</v>
      </c>
      <c r="O67" s="139"/>
      <c r="P67" s="98"/>
      <c r="Q67" s="98"/>
      <c r="R67" s="140"/>
      <c r="S67" s="137">
        <f t="shared" si="4"/>
        <v>0</v>
      </c>
      <c r="T67" s="139"/>
      <c r="U67" s="98"/>
      <c r="V67" s="98"/>
      <c r="W67" s="141"/>
      <c r="X67" s="25">
        <f t="shared" si="5"/>
        <v>0</v>
      </c>
      <c r="Y67" s="77"/>
      <c r="Z67" s="78"/>
      <c r="AA67" s="78">
        <v>1</v>
      </c>
      <c r="AB67" s="79"/>
      <c r="AC67" s="25"/>
      <c r="AD67" s="80"/>
      <c r="AE67" s="78"/>
      <c r="AF67" s="78"/>
      <c r="AG67" s="81"/>
      <c r="AH67" s="25">
        <f t="shared" si="13"/>
        <v>0</v>
      </c>
      <c r="AI67" s="172"/>
      <c r="AJ67" s="92"/>
      <c r="AK67" s="92"/>
      <c r="AL67" s="173"/>
      <c r="AM67" s="25">
        <f t="shared" si="8"/>
        <v>0</v>
      </c>
      <c r="AN67" s="172"/>
      <c r="AO67" s="92"/>
      <c r="AP67" s="92"/>
      <c r="AQ67" s="92"/>
      <c r="AR67" s="137">
        <f t="shared" si="1"/>
        <v>0</v>
      </c>
      <c r="AS67" s="108"/>
      <c r="AT67" s="257"/>
      <c r="AU67" s="44" t="s">
        <v>133</v>
      </c>
      <c r="AV67" s="163">
        <v>1</v>
      </c>
      <c r="AW67" s="123"/>
      <c r="AX67" s="161">
        <f>AV67*14*D67</f>
        <v>420</v>
      </c>
      <c r="AY67" s="26"/>
      <c r="AZ67" s="26"/>
    </row>
    <row r="68" spans="1:52" s="27" customFormat="1" ht="10.5" customHeight="1" thickBot="1" thickTop="1">
      <c r="A68" s="261"/>
      <c r="B68" s="44" t="s">
        <v>132</v>
      </c>
      <c r="C68" s="74"/>
      <c r="D68" s="75">
        <v>20</v>
      </c>
      <c r="E68" s="98"/>
      <c r="F68" s="98"/>
      <c r="G68" s="98"/>
      <c r="H68" s="140"/>
      <c r="I68" s="137">
        <f t="shared" si="0"/>
        <v>0</v>
      </c>
      <c r="J68" s="139"/>
      <c r="K68" s="98"/>
      <c r="L68" s="98"/>
      <c r="M68" s="140"/>
      <c r="N68" s="137">
        <f t="shared" si="3"/>
        <v>0</v>
      </c>
      <c r="O68" s="139"/>
      <c r="P68" s="98"/>
      <c r="Q68" s="98"/>
      <c r="R68" s="140"/>
      <c r="S68" s="137">
        <f t="shared" si="4"/>
        <v>0</v>
      </c>
      <c r="T68" s="139"/>
      <c r="U68" s="98"/>
      <c r="V68" s="98"/>
      <c r="W68" s="141"/>
      <c r="X68" s="25">
        <f t="shared" si="5"/>
        <v>0</v>
      </c>
      <c r="Y68" s="77"/>
      <c r="Z68" s="78"/>
      <c r="AA68" s="78"/>
      <c r="AB68" s="79"/>
      <c r="AC68" s="25"/>
      <c r="AD68" s="80"/>
      <c r="AE68" s="78"/>
      <c r="AF68" s="78"/>
      <c r="AG68" s="81">
        <v>1</v>
      </c>
      <c r="AH68" s="25">
        <f t="shared" si="13"/>
        <v>20</v>
      </c>
      <c r="AI68" s="172"/>
      <c r="AJ68" s="92"/>
      <c r="AK68" s="92"/>
      <c r="AL68" s="173"/>
      <c r="AM68" s="25">
        <f t="shared" si="8"/>
        <v>0</v>
      </c>
      <c r="AN68" s="172"/>
      <c r="AO68" s="92"/>
      <c r="AP68" s="92"/>
      <c r="AQ68" s="92"/>
      <c r="AR68" s="137">
        <f t="shared" si="1"/>
        <v>0</v>
      </c>
      <c r="AS68" s="108"/>
      <c r="AT68" s="257"/>
      <c r="AU68" s="44" t="s">
        <v>134</v>
      </c>
      <c r="AV68" s="163">
        <v>1</v>
      </c>
      <c r="AW68" s="123"/>
      <c r="AX68" s="161">
        <f>AV68*D68*14</f>
        <v>280</v>
      </c>
      <c r="AY68" s="26" t="s">
        <v>183</v>
      </c>
      <c r="AZ68" s="26"/>
    </row>
    <row r="69" spans="1:52" s="27" customFormat="1" ht="10.5" customHeight="1" thickBot="1" thickTop="1">
      <c r="A69" s="261"/>
      <c r="B69" s="29" t="s">
        <v>41</v>
      </c>
      <c r="C69" s="30">
        <v>20</v>
      </c>
      <c r="D69" s="42">
        <v>20</v>
      </c>
      <c r="E69" s="31"/>
      <c r="F69" s="31"/>
      <c r="G69" s="31"/>
      <c r="H69" s="143"/>
      <c r="I69" s="137">
        <f t="shared" si="0"/>
        <v>0</v>
      </c>
      <c r="J69" s="142"/>
      <c r="K69" s="31"/>
      <c r="L69" s="31"/>
      <c r="M69" s="143"/>
      <c r="N69" s="137">
        <f aca="true" t="shared" si="14" ref="N69:N92">SUM(J69:M69)*$D69</f>
        <v>0</v>
      </c>
      <c r="O69" s="142">
        <v>1</v>
      </c>
      <c r="P69" s="31"/>
      <c r="Q69" s="31"/>
      <c r="R69" s="143"/>
      <c r="S69" s="137">
        <f aca="true" t="shared" si="15" ref="S69:S92">SUM(O69:R69)*$D69</f>
        <v>20</v>
      </c>
      <c r="T69" s="142"/>
      <c r="U69" s="31"/>
      <c r="V69" s="31"/>
      <c r="W69" s="144"/>
      <c r="X69" s="25">
        <f aca="true" t="shared" si="16" ref="X69:X92">SUM(T69:W69)*$D69</f>
        <v>0</v>
      </c>
      <c r="Y69" s="32"/>
      <c r="Z69" s="33"/>
      <c r="AA69" s="33"/>
      <c r="AB69" s="34"/>
      <c r="AC69" s="25">
        <f t="shared" si="12"/>
        <v>0</v>
      </c>
      <c r="AD69" s="63"/>
      <c r="AE69" s="33"/>
      <c r="AF69" s="33"/>
      <c r="AG69" s="64"/>
      <c r="AH69" s="25">
        <f t="shared" si="13"/>
        <v>0</v>
      </c>
      <c r="AI69" s="174"/>
      <c r="AJ69" s="90"/>
      <c r="AK69" s="90"/>
      <c r="AL69" s="175"/>
      <c r="AM69" s="25">
        <f t="shared" si="8"/>
        <v>0</v>
      </c>
      <c r="AN69" s="174">
        <v>1</v>
      </c>
      <c r="AO69" s="90"/>
      <c r="AP69" s="90"/>
      <c r="AQ69" s="90"/>
      <c r="AR69" s="137">
        <f t="shared" si="1"/>
        <v>20</v>
      </c>
      <c r="AS69" s="108"/>
      <c r="AT69" s="258"/>
      <c r="AU69" s="29" t="s">
        <v>41</v>
      </c>
      <c r="AV69" s="163">
        <f t="shared" si="9"/>
        <v>2</v>
      </c>
      <c r="AW69" s="123"/>
      <c r="AX69" s="161">
        <f t="shared" si="11"/>
        <v>560</v>
      </c>
      <c r="AY69" s="26"/>
      <c r="AZ69" s="26"/>
    </row>
    <row r="70" spans="1:52" s="27" customFormat="1" ht="10.5" customHeight="1" thickTop="1">
      <c r="A70" s="321" t="s">
        <v>42</v>
      </c>
      <c r="B70" s="44" t="s">
        <v>87</v>
      </c>
      <c r="C70" s="74">
        <v>10</v>
      </c>
      <c r="D70" s="75">
        <v>10</v>
      </c>
      <c r="E70" s="98"/>
      <c r="F70" s="98"/>
      <c r="G70" s="98">
        <v>1</v>
      </c>
      <c r="H70" s="140">
        <v>1</v>
      </c>
      <c r="I70" s="137">
        <f t="shared" si="0"/>
        <v>20</v>
      </c>
      <c r="J70" s="139">
        <v>1</v>
      </c>
      <c r="K70" s="98"/>
      <c r="L70" s="98">
        <v>1</v>
      </c>
      <c r="M70" s="140">
        <v>1</v>
      </c>
      <c r="N70" s="137">
        <f t="shared" si="14"/>
        <v>30</v>
      </c>
      <c r="O70" s="139">
        <v>1</v>
      </c>
      <c r="P70" s="98"/>
      <c r="Q70" s="98">
        <v>1</v>
      </c>
      <c r="R70" s="140">
        <v>1</v>
      </c>
      <c r="S70" s="137">
        <f t="shared" si="15"/>
        <v>30</v>
      </c>
      <c r="T70" s="139">
        <v>1</v>
      </c>
      <c r="U70" s="98"/>
      <c r="V70" s="98">
        <v>1</v>
      </c>
      <c r="W70" s="141">
        <v>1</v>
      </c>
      <c r="X70" s="25">
        <f t="shared" si="16"/>
        <v>30</v>
      </c>
      <c r="Y70" s="77">
        <v>1</v>
      </c>
      <c r="Z70" s="78"/>
      <c r="AA70" s="78">
        <v>1</v>
      </c>
      <c r="AB70" s="79">
        <v>1</v>
      </c>
      <c r="AC70" s="25">
        <f t="shared" si="12"/>
        <v>30</v>
      </c>
      <c r="AD70" s="77">
        <v>1</v>
      </c>
      <c r="AE70" s="78"/>
      <c r="AF70" s="78">
        <v>1</v>
      </c>
      <c r="AG70" s="79">
        <v>1</v>
      </c>
      <c r="AH70" s="25">
        <f t="shared" si="13"/>
        <v>30</v>
      </c>
      <c r="AI70" s="183">
        <v>1</v>
      </c>
      <c r="AJ70" s="92"/>
      <c r="AK70" s="92">
        <v>1</v>
      </c>
      <c r="AL70" s="173">
        <v>1</v>
      </c>
      <c r="AM70" s="25">
        <f t="shared" si="8"/>
        <v>30</v>
      </c>
      <c r="AN70" s="183">
        <v>1</v>
      </c>
      <c r="AO70" s="92"/>
      <c r="AP70" s="92"/>
      <c r="AQ70" s="92"/>
      <c r="AR70" s="137">
        <f t="shared" si="1"/>
        <v>10</v>
      </c>
      <c r="AS70" s="108"/>
      <c r="AT70" s="259" t="s">
        <v>42</v>
      </c>
      <c r="AU70" s="44" t="s">
        <v>64</v>
      </c>
      <c r="AV70" s="163">
        <f t="shared" si="9"/>
        <v>21</v>
      </c>
      <c r="AW70" s="123"/>
      <c r="AX70" s="161">
        <f t="shared" si="11"/>
        <v>2940</v>
      </c>
      <c r="AY70" s="26"/>
      <c r="AZ70" s="26"/>
    </row>
    <row r="71" spans="1:52" s="27" customFormat="1" ht="10.5" customHeight="1">
      <c r="A71" s="322"/>
      <c r="B71" s="44" t="s">
        <v>43</v>
      </c>
      <c r="C71" s="45">
        <v>3</v>
      </c>
      <c r="D71" s="46">
        <v>3</v>
      </c>
      <c r="E71" s="153"/>
      <c r="F71" s="153"/>
      <c r="G71" s="153"/>
      <c r="H71" s="154"/>
      <c r="I71" s="137">
        <f t="shared" si="0"/>
        <v>0</v>
      </c>
      <c r="J71" s="152">
        <v>1</v>
      </c>
      <c r="K71" s="153"/>
      <c r="L71" s="153">
        <v>1</v>
      </c>
      <c r="M71" s="154">
        <v>1</v>
      </c>
      <c r="N71" s="137">
        <f t="shared" si="14"/>
        <v>9</v>
      </c>
      <c r="O71" s="152"/>
      <c r="P71" s="153"/>
      <c r="Q71" s="153"/>
      <c r="R71" s="154"/>
      <c r="S71" s="137">
        <f t="shared" si="15"/>
        <v>0</v>
      </c>
      <c r="T71" s="152"/>
      <c r="U71" s="153"/>
      <c r="V71" s="153"/>
      <c r="W71" s="155"/>
      <c r="X71" s="25">
        <f t="shared" si="16"/>
        <v>0</v>
      </c>
      <c r="Y71" s="47"/>
      <c r="Z71" s="48"/>
      <c r="AA71" s="48"/>
      <c r="AB71" s="49"/>
      <c r="AC71" s="25">
        <f t="shared" si="12"/>
        <v>0</v>
      </c>
      <c r="AD71" s="67">
        <v>1</v>
      </c>
      <c r="AE71" s="48"/>
      <c r="AF71" s="48">
        <v>1</v>
      </c>
      <c r="AG71" s="68">
        <v>1</v>
      </c>
      <c r="AH71" s="25">
        <f t="shared" si="13"/>
        <v>9</v>
      </c>
      <c r="AI71" s="184"/>
      <c r="AJ71" s="185"/>
      <c r="AK71" s="185"/>
      <c r="AL71" s="186"/>
      <c r="AM71" s="25">
        <f t="shared" si="8"/>
        <v>0</v>
      </c>
      <c r="AN71" s="184">
        <v>1</v>
      </c>
      <c r="AO71" s="185"/>
      <c r="AP71" s="185"/>
      <c r="AQ71" s="185"/>
      <c r="AR71" s="137">
        <f t="shared" si="1"/>
        <v>3</v>
      </c>
      <c r="AS71" s="108"/>
      <c r="AT71" s="260"/>
      <c r="AU71" s="44" t="s">
        <v>43</v>
      </c>
      <c r="AV71" s="163">
        <f t="shared" si="9"/>
        <v>7</v>
      </c>
      <c r="AW71" s="123"/>
      <c r="AX71" s="161">
        <f t="shared" si="11"/>
        <v>294</v>
      </c>
      <c r="AY71" s="26"/>
      <c r="AZ71" s="26"/>
    </row>
    <row r="72" spans="1:52" s="27" customFormat="1" ht="10.5" customHeight="1">
      <c r="A72" s="322"/>
      <c r="B72" s="44" t="s">
        <v>93</v>
      </c>
      <c r="C72" s="45"/>
      <c r="D72" s="46">
        <v>3</v>
      </c>
      <c r="E72" s="153"/>
      <c r="F72" s="153"/>
      <c r="G72" s="153"/>
      <c r="H72" s="154"/>
      <c r="I72" s="137">
        <f t="shared" si="0"/>
        <v>0</v>
      </c>
      <c r="J72" s="152"/>
      <c r="K72" s="153"/>
      <c r="L72" s="153"/>
      <c r="M72" s="154"/>
      <c r="N72" s="137"/>
      <c r="O72" s="152"/>
      <c r="P72" s="153"/>
      <c r="Q72" s="153"/>
      <c r="R72" s="154"/>
      <c r="S72" s="137">
        <f t="shared" si="15"/>
        <v>0</v>
      </c>
      <c r="T72" s="152">
        <v>1</v>
      </c>
      <c r="U72" s="153"/>
      <c r="V72" s="153">
        <v>1</v>
      </c>
      <c r="W72" s="155">
        <v>1</v>
      </c>
      <c r="X72" s="25"/>
      <c r="Y72" s="47"/>
      <c r="Z72" s="48"/>
      <c r="AA72" s="48"/>
      <c r="AB72" s="49"/>
      <c r="AC72" s="25"/>
      <c r="AD72" s="67"/>
      <c r="AE72" s="48"/>
      <c r="AF72" s="48"/>
      <c r="AG72" s="68"/>
      <c r="AH72" s="25"/>
      <c r="AI72" s="184"/>
      <c r="AJ72" s="185"/>
      <c r="AK72" s="185"/>
      <c r="AL72" s="186"/>
      <c r="AM72" s="25">
        <f t="shared" si="8"/>
        <v>0</v>
      </c>
      <c r="AN72" s="184"/>
      <c r="AO72" s="185"/>
      <c r="AP72" s="185"/>
      <c r="AQ72" s="185"/>
      <c r="AR72" s="137"/>
      <c r="AS72" s="108"/>
      <c r="AT72" s="260"/>
      <c r="AU72" s="44" t="s">
        <v>93</v>
      </c>
      <c r="AV72" s="163">
        <v>3</v>
      </c>
      <c r="AW72" s="123"/>
      <c r="AX72" s="161">
        <f>AV72*D72*14</f>
        <v>126</v>
      </c>
      <c r="AY72" s="26"/>
      <c r="AZ72" s="26"/>
    </row>
    <row r="73" spans="1:52" s="27" customFormat="1" ht="10.5" customHeight="1" thickBot="1">
      <c r="A73" s="323"/>
      <c r="B73" s="29" t="s">
        <v>44</v>
      </c>
      <c r="C73" s="50">
        <v>3</v>
      </c>
      <c r="D73" s="51">
        <v>3</v>
      </c>
      <c r="E73" s="157"/>
      <c r="F73" s="157"/>
      <c r="G73" s="157">
        <v>1</v>
      </c>
      <c r="H73" s="158">
        <v>1</v>
      </c>
      <c r="I73" s="137">
        <f t="shared" si="0"/>
        <v>6</v>
      </c>
      <c r="J73" s="156"/>
      <c r="K73" s="157"/>
      <c r="L73" s="157"/>
      <c r="M73" s="158"/>
      <c r="N73" s="137">
        <f t="shared" si="14"/>
        <v>0</v>
      </c>
      <c r="O73" s="156">
        <v>1</v>
      </c>
      <c r="P73" s="157"/>
      <c r="Q73" s="157">
        <v>1</v>
      </c>
      <c r="R73" s="158">
        <v>1</v>
      </c>
      <c r="S73" s="137">
        <f t="shared" si="15"/>
        <v>9</v>
      </c>
      <c r="T73" s="156"/>
      <c r="U73" s="157"/>
      <c r="V73" s="157"/>
      <c r="W73" s="159"/>
      <c r="X73" s="25">
        <f t="shared" si="16"/>
        <v>0</v>
      </c>
      <c r="Y73" s="52">
        <v>1</v>
      </c>
      <c r="Z73" s="53"/>
      <c r="AA73" s="53">
        <v>1</v>
      </c>
      <c r="AB73" s="54">
        <v>1</v>
      </c>
      <c r="AC73" s="25">
        <f t="shared" si="12"/>
        <v>9</v>
      </c>
      <c r="AD73" s="69"/>
      <c r="AE73" s="53"/>
      <c r="AF73" s="53"/>
      <c r="AG73" s="70"/>
      <c r="AH73" s="25">
        <f t="shared" si="13"/>
        <v>0</v>
      </c>
      <c r="AI73" s="187">
        <v>1</v>
      </c>
      <c r="AJ73" s="188"/>
      <c r="AK73" s="188">
        <v>1</v>
      </c>
      <c r="AL73" s="189">
        <v>1</v>
      </c>
      <c r="AM73" s="25">
        <f t="shared" si="8"/>
        <v>9</v>
      </c>
      <c r="AN73" s="187"/>
      <c r="AO73" s="188"/>
      <c r="AP73" s="188"/>
      <c r="AQ73" s="188"/>
      <c r="AR73" s="137">
        <f t="shared" si="1"/>
        <v>0</v>
      </c>
      <c r="AS73" s="108"/>
      <c r="AT73" s="268"/>
      <c r="AU73" s="29" t="s">
        <v>44</v>
      </c>
      <c r="AV73" s="163">
        <f t="shared" si="9"/>
        <v>11</v>
      </c>
      <c r="AW73" s="123"/>
      <c r="AX73" s="161">
        <f t="shared" si="11"/>
        <v>462</v>
      </c>
      <c r="AY73" s="26"/>
      <c r="AZ73" s="26"/>
    </row>
    <row r="74" spans="1:52" s="27" customFormat="1" ht="10.5" customHeight="1" thickBot="1" thickTop="1">
      <c r="A74" s="275" t="s">
        <v>45</v>
      </c>
      <c r="B74" s="35" t="s">
        <v>46</v>
      </c>
      <c r="C74" s="36">
        <v>2</v>
      </c>
      <c r="D74" s="37">
        <v>2</v>
      </c>
      <c r="E74" s="43"/>
      <c r="F74" s="43"/>
      <c r="G74" s="43">
        <v>1</v>
      </c>
      <c r="H74" s="146">
        <v>1</v>
      </c>
      <c r="I74" s="137">
        <f aca="true" t="shared" si="17" ref="I74:I92">SUM(E74:H74)*$D74</f>
        <v>4</v>
      </c>
      <c r="J74" s="145">
        <v>1</v>
      </c>
      <c r="K74" s="43"/>
      <c r="L74" s="43">
        <v>1</v>
      </c>
      <c r="M74" s="146">
        <v>1</v>
      </c>
      <c r="N74" s="137">
        <f t="shared" si="14"/>
        <v>6</v>
      </c>
      <c r="O74" s="145">
        <v>1</v>
      </c>
      <c r="P74" s="43"/>
      <c r="Q74" s="43">
        <v>1</v>
      </c>
      <c r="R74" s="146">
        <v>1</v>
      </c>
      <c r="S74" s="137">
        <f t="shared" si="15"/>
        <v>6</v>
      </c>
      <c r="T74" s="145">
        <v>1</v>
      </c>
      <c r="U74" s="43"/>
      <c r="V74" s="43">
        <v>1</v>
      </c>
      <c r="W74" s="147">
        <v>1</v>
      </c>
      <c r="X74" s="25">
        <f t="shared" si="16"/>
        <v>6</v>
      </c>
      <c r="Y74" s="38">
        <v>1</v>
      </c>
      <c r="Z74" s="39"/>
      <c r="AA74" s="39">
        <v>1</v>
      </c>
      <c r="AB74" s="40">
        <v>1</v>
      </c>
      <c r="AC74" s="25">
        <f t="shared" si="12"/>
        <v>6</v>
      </c>
      <c r="AD74" s="38">
        <v>1</v>
      </c>
      <c r="AE74" s="39"/>
      <c r="AF74" s="39">
        <v>1</v>
      </c>
      <c r="AG74" s="40">
        <v>1</v>
      </c>
      <c r="AH74" s="25">
        <f t="shared" si="13"/>
        <v>6</v>
      </c>
      <c r="AI74" s="190">
        <v>1</v>
      </c>
      <c r="AJ74" s="91"/>
      <c r="AK74" s="91">
        <v>1</v>
      </c>
      <c r="AL74" s="177">
        <v>1</v>
      </c>
      <c r="AM74" s="25">
        <f t="shared" si="8"/>
        <v>6</v>
      </c>
      <c r="AN74" s="190">
        <v>1</v>
      </c>
      <c r="AO74" s="91"/>
      <c r="AP74" s="91"/>
      <c r="AQ74" s="91"/>
      <c r="AR74" s="137">
        <f aca="true" t="shared" si="18" ref="AR74:AR92">SUM(AN74:AQ74)*$D74</f>
        <v>2</v>
      </c>
      <c r="AS74" s="108"/>
      <c r="AT74" s="256" t="s">
        <v>45</v>
      </c>
      <c r="AU74" s="35" t="s">
        <v>46</v>
      </c>
      <c r="AV74" s="163">
        <f t="shared" si="9"/>
        <v>21</v>
      </c>
      <c r="AW74" s="123"/>
      <c r="AX74" s="161">
        <f t="shared" si="11"/>
        <v>588</v>
      </c>
      <c r="AY74" s="26"/>
      <c r="AZ74" s="26"/>
    </row>
    <row r="75" spans="1:52" s="27" customFormat="1" ht="10.5" customHeight="1" thickBot="1" thickTop="1">
      <c r="A75" s="275"/>
      <c r="B75" s="18" t="s">
        <v>47</v>
      </c>
      <c r="C75" s="19">
        <v>3</v>
      </c>
      <c r="D75" s="20">
        <v>3</v>
      </c>
      <c r="E75" s="28"/>
      <c r="F75" s="28"/>
      <c r="G75" s="28"/>
      <c r="H75" s="136">
        <v>1</v>
      </c>
      <c r="I75" s="137">
        <f t="shared" si="17"/>
        <v>3</v>
      </c>
      <c r="J75" s="135"/>
      <c r="K75" s="28"/>
      <c r="L75" s="28"/>
      <c r="M75" s="136">
        <v>1</v>
      </c>
      <c r="N75" s="137">
        <f t="shared" si="14"/>
        <v>3</v>
      </c>
      <c r="O75" s="135"/>
      <c r="P75" s="28"/>
      <c r="Q75" s="28"/>
      <c r="R75" s="136">
        <v>1</v>
      </c>
      <c r="S75" s="137">
        <f t="shared" si="15"/>
        <v>3</v>
      </c>
      <c r="T75" s="135"/>
      <c r="U75" s="28"/>
      <c r="V75" s="28"/>
      <c r="W75" s="138">
        <v>1</v>
      </c>
      <c r="X75" s="25">
        <f t="shared" si="16"/>
        <v>3</v>
      </c>
      <c r="Y75" s="22"/>
      <c r="Z75" s="23"/>
      <c r="AA75" s="23"/>
      <c r="AB75" s="24">
        <v>1</v>
      </c>
      <c r="AC75" s="25">
        <f t="shared" si="12"/>
        <v>3</v>
      </c>
      <c r="AD75" s="61"/>
      <c r="AE75" s="23"/>
      <c r="AF75" s="23"/>
      <c r="AG75" s="62">
        <v>1</v>
      </c>
      <c r="AH75" s="25">
        <f t="shared" si="13"/>
        <v>3</v>
      </c>
      <c r="AI75" s="170"/>
      <c r="AJ75" s="89"/>
      <c r="AK75" s="89"/>
      <c r="AL75" s="171">
        <v>1</v>
      </c>
      <c r="AM75" s="25">
        <f t="shared" si="8"/>
        <v>3</v>
      </c>
      <c r="AN75" s="170"/>
      <c r="AO75" s="89"/>
      <c r="AP75" s="89"/>
      <c r="AQ75" s="89"/>
      <c r="AR75" s="137">
        <f t="shared" si="18"/>
        <v>0</v>
      </c>
      <c r="AS75" s="108"/>
      <c r="AT75" s="257"/>
      <c r="AU75" s="18" t="s">
        <v>47</v>
      </c>
      <c r="AV75" s="163">
        <f aca="true" t="shared" si="19" ref="AV75:AV92">SUM(E75:H75,J75:M75,O75:R75,T75:W75,Y75:AB75,AD75:AG75,AI75:AL75,AN75:AQ75,)</f>
        <v>7</v>
      </c>
      <c r="AW75" s="123"/>
      <c r="AX75" s="161">
        <f t="shared" si="11"/>
        <v>294</v>
      </c>
      <c r="AY75" s="26" t="s">
        <v>114</v>
      </c>
      <c r="AZ75" s="26"/>
    </row>
    <row r="76" spans="1:52" s="27" customFormat="1" ht="10.5" customHeight="1" thickBot="1" thickTop="1">
      <c r="A76" s="275"/>
      <c r="B76" s="71" t="s">
        <v>79</v>
      </c>
      <c r="C76" s="72">
        <v>10</v>
      </c>
      <c r="D76" s="73">
        <v>10</v>
      </c>
      <c r="E76" s="28"/>
      <c r="F76" s="28"/>
      <c r="G76" s="28"/>
      <c r="H76" s="136">
        <v>1</v>
      </c>
      <c r="I76" s="137">
        <f t="shared" si="17"/>
        <v>10</v>
      </c>
      <c r="J76" s="135"/>
      <c r="K76" s="28"/>
      <c r="L76" s="28"/>
      <c r="M76" s="136">
        <v>1</v>
      </c>
      <c r="N76" s="137">
        <f t="shared" si="14"/>
        <v>10</v>
      </c>
      <c r="O76" s="135"/>
      <c r="P76" s="28"/>
      <c r="Q76" s="28"/>
      <c r="R76" s="136">
        <v>1</v>
      </c>
      <c r="S76" s="137">
        <f t="shared" si="15"/>
        <v>10</v>
      </c>
      <c r="T76" s="135"/>
      <c r="U76" s="28"/>
      <c r="V76" s="28"/>
      <c r="W76" s="138">
        <v>1</v>
      </c>
      <c r="X76" s="25">
        <f t="shared" si="16"/>
        <v>10</v>
      </c>
      <c r="Y76" s="22"/>
      <c r="Z76" s="23"/>
      <c r="AA76" s="23"/>
      <c r="AB76" s="24">
        <v>1</v>
      </c>
      <c r="AC76" s="25">
        <f t="shared" si="12"/>
        <v>10</v>
      </c>
      <c r="AD76" s="61"/>
      <c r="AE76" s="23"/>
      <c r="AF76" s="23"/>
      <c r="AG76" s="62">
        <v>1</v>
      </c>
      <c r="AH76" s="25">
        <f t="shared" si="13"/>
        <v>10</v>
      </c>
      <c r="AI76" s="170"/>
      <c r="AJ76" s="89"/>
      <c r="AK76" s="89"/>
      <c r="AL76" s="171">
        <v>1</v>
      </c>
      <c r="AM76" s="25">
        <f t="shared" si="8"/>
        <v>10</v>
      </c>
      <c r="AN76" s="170"/>
      <c r="AO76" s="89"/>
      <c r="AP76" s="89"/>
      <c r="AQ76" s="89"/>
      <c r="AR76" s="137">
        <f t="shared" si="18"/>
        <v>0</v>
      </c>
      <c r="AS76" s="108"/>
      <c r="AT76" s="257"/>
      <c r="AU76" s="71" t="s">
        <v>79</v>
      </c>
      <c r="AV76" s="163">
        <f t="shared" si="19"/>
        <v>7</v>
      </c>
      <c r="AW76" s="123"/>
      <c r="AX76" s="161">
        <f t="shared" si="11"/>
        <v>980</v>
      </c>
      <c r="AY76" s="26" t="s">
        <v>115</v>
      </c>
      <c r="AZ76" s="26"/>
    </row>
    <row r="77" spans="1:52" s="27" customFormat="1" ht="10.5" customHeight="1" thickBot="1" thickTop="1">
      <c r="A77" s="275"/>
      <c r="B77" s="18" t="s">
        <v>48</v>
      </c>
      <c r="C77" s="19">
        <v>10</v>
      </c>
      <c r="D77" s="20">
        <v>10</v>
      </c>
      <c r="E77" s="28"/>
      <c r="F77" s="28"/>
      <c r="G77" s="28"/>
      <c r="H77" s="136">
        <v>1</v>
      </c>
      <c r="I77" s="137">
        <f t="shared" si="17"/>
        <v>10</v>
      </c>
      <c r="J77" s="135"/>
      <c r="K77" s="28"/>
      <c r="L77" s="28"/>
      <c r="M77" s="136">
        <v>1</v>
      </c>
      <c r="N77" s="137">
        <f t="shared" si="14"/>
        <v>10</v>
      </c>
      <c r="O77" s="135"/>
      <c r="P77" s="28"/>
      <c r="Q77" s="28"/>
      <c r="R77" s="136">
        <v>1</v>
      </c>
      <c r="S77" s="137">
        <f t="shared" si="15"/>
        <v>10</v>
      </c>
      <c r="T77" s="135"/>
      <c r="U77" s="28"/>
      <c r="V77" s="28"/>
      <c r="W77" s="138">
        <v>1</v>
      </c>
      <c r="X77" s="25">
        <f t="shared" si="16"/>
        <v>10</v>
      </c>
      <c r="Y77" s="22"/>
      <c r="Z77" s="23"/>
      <c r="AA77" s="23"/>
      <c r="AB77" s="24">
        <v>1</v>
      </c>
      <c r="AC77" s="25">
        <f t="shared" si="12"/>
        <v>10</v>
      </c>
      <c r="AD77" s="61"/>
      <c r="AE77" s="23"/>
      <c r="AF77" s="23"/>
      <c r="AG77" s="62">
        <v>1</v>
      </c>
      <c r="AH77" s="25">
        <f t="shared" si="13"/>
        <v>10</v>
      </c>
      <c r="AI77" s="170"/>
      <c r="AJ77" s="89"/>
      <c r="AK77" s="89"/>
      <c r="AL77" s="171">
        <v>1</v>
      </c>
      <c r="AM77" s="25">
        <f aca="true" t="shared" si="20" ref="AM77:AM92">SUM(AI77:AL77)*$D77</f>
        <v>10</v>
      </c>
      <c r="AN77" s="170"/>
      <c r="AO77" s="89"/>
      <c r="AP77" s="89"/>
      <c r="AQ77" s="89"/>
      <c r="AR77" s="137">
        <f t="shared" si="18"/>
        <v>0</v>
      </c>
      <c r="AS77" s="108"/>
      <c r="AT77" s="257"/>
      <c r="AU77" s="18" t="s">
        <v>48</v>
      </c>
      <c r="AV77" s="163">
        <f t="shared" si="19"/>
        <v>7</v>
      </c>
      <c r="AW77" s="123"/>
      <c r="AX77" s="161">
        <f t="shared" si="11"/>
        <v>980</v>
      </c>
      <c r="AY77" s="26"/>
      <c r="AZ77" s="26"/>
    </row>
    <row r="78" spans="1:52" s="27" customFormat="1" ht="10.5" customHeight="1" thickBot="1" thickTop="1">
      <c r="A78" s="275"/>
      <c r="B78" s="18" t="s">
        <v>51</v>
      </c>
      <c r="C78" s="19">
        <v>7</v>
      </c>
      <c r="D78" s="20">
        <v>7</v>
      </c>
      <c r="E78" s="28"/>
      <c r="F78" s="28"/>
      <c r="G78" s="28"/>
      <c r="H78" s="136">
        <v>1</v>
      </c>
      <c r="I78" s="137">
        <f t="shared" si="17"/>
        <v>7</v>
      </c>
      <c r="J78" s="135"/>
      <c r="K78" s="28"/>
      <c r="L78" s="28"/>
      <c r="M78" s="136">
        <v>1</v>
      </c>
      <c r="N78" s="137">
        <f t="shared" si="14"/>
        <v>7</v>
      </c>
      <c r="O78" s="135"/>
      <c r="P78" s="28"/>
      <c r="Q78" s="28"/>
      <c r="R78" s="136">
        <v>1</v>
      </c>
      <c r="S78" s="137">
        <f t="shared" si="15"/>
        <v>7</v>
      </c>
      <c r="T78" s="135"/>
      <c r="U78" s="28"/>
      <c r="V78" s="28"/>
      <c r="W78" s="138">
        <v>1</v>
      </c>
      <c r="X78" s="25">
        <f t="shared" si="16"/>
        <v>7</v>
      </c>
      <c r="Y78" s="22"/>
      <c r="Z78" s="23"/>
      <c r="AA78" s="23"/>
      <c r="AB78" s="24">
        <v>1</v>
      </c>
      <c r="AC78" s="25">
        <f t="shared" si="12"/>
        <v>7</v>
      </c>
      <c r="AD78" s="61"/>
      <c r="AE78" s="23"/>
      <c r="AF78" s="23"/>
      <c r="AG78" s="62">
        <v>1</v>
      </c>
      <c r="AH78" s="25">
        <f t="shared" si="13"/>
        <v>7</v>
      </c>
      <c r="AI78" s="170"/>
      <c r="AJ78" s="89"/>
      <c r="AK78" s="89"/>
      <c r="AL78" s="171">
        <v>1</v>
      </c>
      <c r="AM78" s="25">
        <f t="shared" si="20"/>
        <v>7</v>
      </c>
      <c r="AN78" s="170"/>
      <c r="AO78" s="89"/>
      <c r="AP78" s="89"/>
      <c r="AQ78" s="89"/>
      <c r="AR78" s="137">
        <f t="shared" si="18"/>
        <v>0</v>
      </c>
      <c r="AS78" s="108"/>
      <c r="AT78" s="257"/>
      <c r="AU78" s="18" t="s">
        <v>51</v>
      </c>
      <c r="AV78" s="163">
        <f t="shared" si="19"/>
        <v>7</v>
      </c>
      <c r="AW78" s="123"/>
      <c r="AX78" s="161">
        <f t="shared" si="11"/>
        <v>686</v>
      </c>
      <c r="AY78" s="26"/>
      <c r="AZ78" s="26"/>
    </row>
    <row r="79" spans="1:52" s="27" customFormat="1" ht="10.5" customHeight="1" thickBot="1" thickTop="1">
      <c r="A79" s="275"/>
      <c r="B79" s="18" t="s">
        <v>54</v>
      </c>
      <c r="C79" s="19">
        <v>5</v>
      </c>
      <c r="D79" s="20">
        <v>5</v>
      </c>
      <c r="E79" s="28"/>
      <c r="F79" s="28"/>
      <c r="G79" s="28"/>
      <c r="H79" s="136">
        <v>1</v>
      </c>
      <c r="I79" s="137">
        <f t="shared" si="17"/>
        <v>5</v>
      </c>
      <c r="J79" s="135"/>
      <c r="K79" s="28"/>
      <c r="L79" s="28"/>
      <c r="M79" s="136">
        <v>1</v>
      </c>
      <c r="N79" s="137">
        <f t="shared" si="14"/>
        <v>5</v>
      </c>
      <c r="O79" s="135"/>
      <c r="P79" s="28"/>
      <c r="Q79" s="28"/>
      <c r="R79" s="136">
        <v>1</v>
      </c>
      <c r="S79" s="137">
        <f t="shared" si="15"/>
        <v>5</v>
      </c>
      <c r="T79" s="135"/>
      <c r="U79" s="28"/>
      <c r="V79" s="28"/>
      <c r="W79" s="138">
        <v>1</v>
      </c>
      <c r="X79" s="25">
        <f t="shared" si="16"/>
        <v>5</v>
      </c>
      <c r="Y79" s="22"/>
      <c r="Z79" s="23"/>
      <c r="AA79" s="23"/>
      <c r="AB79" s="24">
        <v>1</v>
      </c>
      <c r="AC79" s="25">
        <f t="shared" si="12"/>
        <v>5</v>
      </c>
      <c r="AD79" s="61"/>
      <c r="AE79" s="23"/>
      <c r="AF79" s="23"/>
      <c r="AG79" s="62">
        <v>1</v>
      </c>
      <c r="AH79" s="25">
        <f t="shared" si="13"/>
        <v>5</v>
      </c>
      <c r="AI79" s="170"/>
      <c r="AJ79" s="89"/>
      <c r="AK79" s="89"/>
      <c r="AL79" s="171">
        <v>1</v>
      </c>
      <c r="AM79" s="25">
        <f t="shared" si="20"/>
        <v>5</v>
      </c>
      <c r="AN79" s="170"/>
      <c r="AO79" s="89"/>
      <c r="AP79" s="89"/>
      <c r="AQ79" s="89"/>
      <c r="AR79" s="137">
        <f t="shared" si="18"/>
        <v>0</v>
      </c>
      <c r="AS79" s="108"/>
      <c r="AT79" s="257"/>
      <c r="AU79" s="18" t="s">
        <v>54</v>
      </c>
      <c r="AV79" s="163">
        <f t="shared" si="19"/>
        <v>7</v>
      </c>
      <c r="AW79" s="123"/>
      <c r="AX79" s="161">
        <f t="shared" si="11"/>
        <v>490</v>
      </c>
      <c r="AY79" s="26" t="s">
        <v>116</v>
      </c>
      <c r="AZ79" s="26"/>
    </row>
    <row r="80" spans="1:52" s="27" customFormat="1" ht="10.5" customHeight="1" thickBot="1" thickTop="1">
      <c r="A80" s="275"/>
      <c r="B80" s="18" t="s">
        <v>80</v>
      </c>
      <c r="C80" s="19"/>
      <c r="D80" s="20"/>
      <c r="E80" s="28"/>
      <c r="F80" s="28"/>
      <c r="G80" s="28">
        <v>1</v>
      </c>
      <c r="H80" s="136">
        <v>1</v>
      </c>
      <c r="I80" s="137">
        <f t="shared" si="17"/>
        <v>0</v>
      </c>
      <c r="J80" s="135"/>
      <c r="K80" s="28"/>
      <c r="L80" s="28">
        <v>1</v>
      </c>
      <c r="M80" s="136">
        <v>1</v>
      </c>
      <c r="N80" s="137">
        <f t="shared" si="14"/>
        <v>0</v>
      </c>
      <c r="O80" s="135"/>
      <c r="P80" s="28"/>
      <c r="Q80" s="28">
        <v>1</v>
      </c>
      <c r="R80" s="136">
        <v>1</v>
      </c>
      <c r="S80" s="137">
        <f t="shared" si="15"/>
        <v>0</v>
      </c>
      <c r="T80" s="135"/>
      <c r="U80" s="28"/>
      <c r="V80" s="28">
        <v>1</v>
      </c>
      <c r="W80" s="138">
        <v>1</v>
      </c>
      <c r="X80" s="25">
        <f t="shared" si="16"/>
        <v>0</v>
      </c>
      <c r="Y80" s="22"/>
      <c r="Z80" s="23"/>
      <c r="AA80" s="23">
        <v>1</v>
      </c>
      <c r="AB80" s="24">
        <v>1</v>
      </c>
      <c r="AC80" s="25">
        <f t="shared" si="12"/>
        <v>0</v>
      </c>
      <c r="AD80" s="61"/>
      <c r="AE80" s="23"/>
      <c r="AF80" s="23">
        <v>1</v>
      </c>
      <c r="AG80" s="62">
        <v>1</v>
      </c>
      <c r="AH80" s="25">
        <f t="shared" si="13"/>
        <v>0</v>
      </c>
      <c r="AI80" s="170"/>
      <c r="AJ80" s="89"/>
      <c r="AK80" s="89">
        <v>1</v>
      </c>
      <c r="AL80" s="171">
        <v>1</v>
      </c>
      <c r="AM80" s="25">
        <f t="shared" si="20"/>
        <v>0</v>
      </c>
      <c r="AN80" s="170"/>
      <c r="AO80" s="89"/>
      <c r="AP80" s="89"/>
      <c r="AQ80" s="89"/>
      <c r="AR80" s="137">
        <f t="shared" si="18"/>
        <v>0</v>
      </c>
      <c r="AS80" s="108"/>
      <c r="AT80" s="257"/>
      <c r="AU80" s="18" t="s">
        <v>80</v>
      </c>
      <c r="AV80" s="163">
        <f t="shared" si="19"/>
        <v>14</v>
      </c>
      <c r="AW80" s="124"/>
      <c r="AX80" s="248">
        <v>200</v>
      </c>
      <c r="AY80" s="26"/>
      <c r="AZ80" s="26"/>
    </row>
    <row r="81" spans="1:52" s="27" customFormat="1" ht="10.5" customHeight="1" thickBot="1" thickTop="1">
      <c r="A81" s="275"/>
      <c r="B81" s="18" t="s">
        <v>81</v>
      </c>
      <c r="C81" s="19"/>
      <c r="D81" s="20"/>
      <c r="E81" s="28"/>
      <c r="F81" s="28"/>
      <c r="G81" s="28"/>
      <c r="H81" s="136"/>
      <c r="I81" s="137">
        <f t="shared" si="17"/>
        <v>0</v>
      </c>
      <c r="J81" s="135"/>
      <c r="K81" s="28"/>
      <c r="L81" s="28"/>
      <c r="M81" s="136"/>
      <c r="N81" s="137">
        <f t="shared" si="14"/>
        <v>0</v>
      </c>
      <c r="O81" s="135"/>
      <c r="P81" s="28"/>
      <c r="Q81" s="28"/>
      <c r="R81" s="136"/>
      <c r="S81" s="137">
        <f t="shared" si="15"/>
        <v>0</v>
      </c>
      <c r="T81" s="135"/>
      <c r="U81" s="28"/>
      <c r="V81" s="28"/>
      <c r="W81" s="138"/>
      <c r="X81" s="25">
        <f t="shared" si="16"/>
        <v>0</v>
      </c>
      <c r="Y81" s="22"/>
      <c r="Z81" s="23"/>
      <c r="AA81" s="23"/>
      <c r="AB81" s="24"/>
      <c r="AC81" s="25">
        <f t="shared" si="12"/>
        <v>0</v>
      </c>
      <c r="AD81" s="61"/>
      <c r="AE81" s="23"/>
      <c r="AF81" s="23"/>
      <c r="AG81" s="62"/>
      <c r="AH81" s="25">
        <f t="shared" si="13"/>
        <v>0</v>
      </c>
      <c r="AI81" s="170"/>
      <c r="AJ81" s="89"/>
      <c r="AK81" s="89"/>
      <c r="AL81" s="171"/>
      <c r="AM81" s="25">
        <f t="shared" si="20"/>
        <v>0</v>
      </c>
      <c r="AN81" s="170"/>
      <c r="AO81" s="89"/>
      <c r="AP81" s="89"/>
      <c r="AQ81" s="89"/>
      <c r="AR81" s="137">
        <f t="shared" si="18"/>
        <v>0</v>
      </c>
      <c r="AS81" s="108"/>
      <c r="AT81" s="257"/>
      <c r="AU81" s="18" t="s">
        <v>81</v>
      </c>
      <c r="AV81" s="163">
        <f t="shared" si="19"/>
        <v>0</v>
      </c>
      <c r="AW81" s="125"/>
      <c r="AX81" s="249"/>
      <c r="AY81" s="26"/>
      <c r="AZ81" s="26"/>
    </row>
    <row r="82" spans="1:52" s="27" customFormat="1" ht="10.5" customHeight="1" thickBot="1" thickTop="1">
      <c r="A82" s="275"/>
      <c r="B82" s="18" t="s">
        <v>82</v>
      </c>
      <c r="C82" s="19"/>
      <c r="D82" s="20"/>
      <c r="E82" s="28"/>
      <c r="F82" s="28"/>
      <c r="G82" s="28">
        <v>1</v>
      </c>
      <c r="H82" s="136">
        <v>1</v>
      </c>
      <c r="I82" s="137">
        <f t="shared" si="17"/>
        <v>0</v>
      </c>
      <c r="J82" s="135"/>
      <c r="K82" s="28"/>
      <c r="L82" s="28">
        <v>1</v>
      </c>
      <c r="M82" s="136">
        <v>1</v>
      </c>
      <c r="N82" s="137">
        <f t="shared" si="14"/>
        <v>0</v>
      </c>
      <c r="O82" s="135"/>
      <c r="P82" s="28"/>
      <c r="Q82" s="28">
        <v>1</v>
      </c>
      <c r="R82" s="136">
        <v>1</v>
      </c>
      <c r="S82" s="137">
        <f t="shared" si="15"/>
        <v>0</v>
      </c>
      <c r="T82" s="135"/>
      <c r="U82" s="28"/>
      <c r="V82" s="28">
        <v>1</v>
      </c>
      <c r="W82" s="138">
        <v>1</v>
      </c>
      <c r="X82" s="25">
        <f t="shared" si="16"/>
        <v>0</v>
      </c>
      <c r="Y82" s="22"/>
      <c r="Z82" s="23"/>
      <c r="AA82" s="23">
        <v>1</v>
      </c>
      <c r="AB82" s="24">
        <v>1</v>
      </c>
      <c r="AC82" s="25">
        <f t="shared" si="12"/>
        <v>0</v>
      </c>
      <c r="AD82" s="61"/>
      <c r="AE82" s="23"/>
      <c r="AF82" s="23">
        <v>1</v>
      </c>
      <c r="AG82" s="62">
        <v>1</v>
      </c>
      <c r="AH82" s="25">
        <f t="shared" si="13"/>
        <v>0</v>
      </c>
      <c r="AI82" s="170"/>
      <c r="AJ82" s="89"/>
      <c r="AK82" s="89">
        <v>1</v>
      </c>
      <c r="AL82" s="171">
        <v>1</v>
      </c>
      <c r="AM82" s="25">
        <f t="shared" si="20"/>
        <v>0</v>
      </c>
      <c r="AN82" s="170"/>
      <c r="AO82" s="89"/>
      <c r="AP82" s="89"/>
      <c r="AQ82" s="89"/>
      <c r="AR82" s="137">
        <f t="shared" si="18"/>
        <v>0</v>
      </c>
      <c r="AS82" s="108"/>
      <c r="AT82" s="257"/>
      <c r="AU82" s="18" t="s">
        <v>82</v>
      </c>
      <c r="AV82" s="163">
        <f t="shared" si="19"/>
        <v>14</v>
      </c>
      <c r="AW82" s="125"/>
      <c r="AX82" s="249"/>
      <c r="AY82" s="26"/>
      <c r="AZ82" s="26"/>
    </row>
    <row r="83" spans="1:52" s="27" customFormat="1" ht="10.5" customHeight="1" thickBot="1" thickTop="1">
      <c r="A83" s="275"/>
      <c r="B83" s="18" t="s">
        <v>83</v>
      </c>
      <c r="C83" s="19"/>
      <c r="D83" s="20"/>
      <c r="E83" s="28"/>
      <c r="F83" s="28"/>
      <c r="G83" s="28">
        <v>1</v>
      </c>
      <c r="H83" s="136">
        <v>1</v>
      </c>
      <c r="I83" s="137">
        <f t="shared" si="17"/>
        <v>0</v>
      </c>
      <c r="J83" s="135"/>
      <c r="K83" s="28"/>
      <c r="L83" s="28">
        <v>1</v>
      </c>
      <c r="M83" s="136">
        <v>1</v>
      </c>
      <c r="N83" s="137">
        <f t="shared" si="14"/>
        <v>0</v>
      </c>
      <c r="O83" s="135"/>
      <c r="P83" s="28"/>
      <c r="Q83" s="28">
        <v>1</v>
      </c>
      <c r="R83" s="136">
        <v>1</v>
      </c>
      <c r="S83" s="137">
        <f t="shared" si="15"/>
        <v>0</v>
      </c>
      <c r="T83" s="135"/>
      <c r="U83" s="28"/>
      <c r="V83" s="28">
        <v>1</v>
      </c>
      <c r="W83" s="138">
        <v>1</v>
      </c>
      <c r="X83" s="25">
        <f t="shared" si="16"/>
        <v>0</v>
      </c>
      <c r="Y83" s="22"/>
      <c r="Z83" s="23"/>
      <c r="AA83" s="23">
        <v>1</v>
      </c>
      <c r="AB83" s="24">
        <v>1</v>
      </c>
      <c r="AC83" s="25">
        <f t="shared" si="12"/>
        <v>0</v>
      </c>
      <c r="AD83" s="61"/>
      <c r="AE83" s="23"/>
      <c r="AF83" s="23">
        <v>1</v>
      </c>
      <c r="AG83" s="62">
        <v>1</v>
      </c>
      <c r="AH83" s="25">
        <f t="shared" si="13"/>
        <v>0</v>
      </c>
      <c r="AI83" s="170"/>
      <c r="AJ83" s="89"/>
      <c r="AK83" s="89">
        <v>1</v>
      </c>
      <c r="AL83" s="171">
        <v>1</v>
      </c>
      <c r="AM83" s="25">
        <f t="shared" si="20"/>
        <v>0</v>
      </c>
      <c r="AN83" s="170"/>
      <c r="AO83" s="89"/>
      <c r="AP83" s="89"/>
      <c r="AQ83" s="89"/>
      <c r="AR83" s="137">
        <f t="shared" si="18"/>
        <v>0</v>
      </c>
      <c r="AS83" s="108"/>
      <c r="AT83" s="257"/>
      <c r="AU83" s="18" t="s">
        <v>83</v>
      </c>
      <c r="AV83" s="163">
        <f t="shared" si="19"/>
        <v>14</v>
      </c>
      <c r="AW83" s="125"/>
      <c r="AX83" s="249"/>
      <c r="AY83" s="26"/>
      <c r="AZ83" s="26"/>
    </row>
    <row r="84" spans="1:52" s="27" customFormat="1" ht="10.5" customHeight="1" thickBot="1" thickTop="1">
      <c r="A84" s="275"/>
      <c r="B84" s="44" t="s">
        <v>84</v>
      </c>
      <c r="C84" s="74"/>
      <c r="D84" s="75"/>
      <c r="E84" s="98"/>
      <c r="F84" s="98"/>
      <c r="G84" s="98">
        <v>1</v>
      </c>
      <c r="H84" s="140">
        <v>1</v>
      </c>
      <c r="I84" s="137">
        <f t="shared" si="17"/>
        <v>0</v>
      </c>
      <c r="J84" s="139"/>
      <c r="K84" s="98"/>
      <c r="L84" s="98">
        <v>1</v>
      </c>
      <c r="M84" s="140">
        <v>1</v>
      </c>
      <c r="N84" s="137">
        <f t="shared" si="14"/>
        <v>0</v>
      </c>
      <c r="O84" s="139"/>
      <c r="P84" s="98"/>
      <c r="Q84" s="98">
        <v>1</v>
      </c>
      <c r="R84" s="140">
        <v>1</v>
      </c>
      <c r="S84" s="137">
        <f t="shared" si="15"/>
        <v>0</v>
      </c>
      <c r="T84" s="139"/>
      <c r="U84" s="98"/>
      <c r="V84" s="98">
        <v>1</v>
      </c>
      <c r="W84" s="141">
        <v>1</v>
      </c>
      <c r="X84" s="25">
        <f t="shared" si="16"/>
        <v>0</v>
      </c>
      <c r="Y84" s="77"/>
      <c r="Z84" s="78"/>
      <c r="AA84" s="78">
        <v>1</v>
      </c>
      <c r="AB84" s="79">
        <v>1</v>
      </c>
      <c r="AC84" s="25">
        <f t="shared" si="12"/>
        <v>0</v>
      </c>
      <c r="AD84" s="80"/>
      <c r="AE84" s="78"/>
      <c r="AF84" s="78">
        <v>1</v>
      </c>
      <c r="AG84" s="81">
        <v>1</v>
      </c>
      <c r="AH84" s="25">
        <f t="shared" si="13"/>
        <v>0</v>
      </c>
      <c r="AI84" s="172"/>
      <c r="AJ84" s="92"/>
      <c r="AK84" s="92">
        <v>1</v>
      </c>
      <c r="AL84" s="173">
        <v>1</v>
      </c>
      <c r="AM84" s="25">
        <f t="shared" si="20"/>
        <v>0</v>
      </c>
      <c r="AN84" s="172"/>
      <c r="AO84" s="92"/>
      <c r="AP84" s="92"/>
      <c r="AQ84" s="92"/>
      <c r="AR84" s="137">
        <f t="shared" si="18"/>
        <v>0</v>
      </c>
      <c r="AS84" s="108"/>
      <c r="AT84" s="257"/>
      <c r="AU84" s="44" t="s">
        <v>84</v>
      </c>
      <c r="AV84" s="163">
        <f t="shared" si="19"/>
        <v>14</v>
      </c>
      <c r="AW84" s="125"/>
      <c r="AX84" s="249"/>
      <c r="AY84" s="26"/>
      <c r="AZ84" s="26"/>
    </row>
    <row r="85" spans="1:52" s="27" customFormat="1" ht="10.5" customHeight="1" thickBot="1" thickTop="1">
      <c r="A85" s="275"/>
      <c r="B85" s="44" t="s">
        <v>85</v>
      </c>
      <c r="C85" s="74"/>
      <c r="D85" s="75"/>
      <c r="E85" s="98"/>
      <c r="F85" s="98"/>
      <c r="G85" s="98">
        <v>1</v>
      </c>
      <c r="H85" s="140">
        <v>1</v>
      </c>
      <c r="I85" s="137">
        <f t="shared" si="17"/>
        <v>0</v>
      </c>
      <c r="J85" s="139"/>
      <c r="K85" s="98"/>
      <c r="L85" s="98">
        <v>1</v>
      </c>
      <c r="M85" s="140">
        <v>1</v>
      </c>
      <c r="N85" s="137">
        <f t="shared" si="14"/>
        <v>0</v>
      </c>
      <c r="O85" s="139"/>
      <c r="P85" s="98"/>
      <c r="Q85" s="98">
        <v>1</v>
      </c>
      <c r="R85" s="140">
        <v>1</v>
      </c>
      <c r="S85" s="137">
        <f t="shared" si="15"/>
        <v>0</v>
      </c>
      <c r="T85" s="139"/>
      <c r="U85" s="98"/>
      <c r="V85" s="98">
        <v>1</v>
      </c>
      <c r="W85" s="141">
        <v>1</v>
      </c>
      <c r="X85" s="25">
        <f t="shared" si="16"/>
        <v>0</v>
      </c>
      <c r="Y85" s="77"/>
      <c r="Z85" s="78"/>
      <c r="AA85" s="78">
        <v>1</v>
      </c>
      <c r="AB85" s="79">
        <v>1</v>
      </c>
      <c r="AC85" s="25">
        <f t="shared" si="12"/>
        <v>0</v>
      </c>
      <c r="AD85" s="80"/>
      <c r="AE85" s="78"/>
      <c r="AF85" s="78">
        <v>1</v>
      </c>
      <c r="AG85" s="81">
        <v>1</v>
      </c>
      <c r="AH85" s="25">
        <f t="shared" si="13"/>
        <v>0</v>
      </c>
      <c r="AI85" s="172"/>
      <c r="AJ85" s="92"/>
      <c r="AK85" s="92">
        <v>1</v>
      </c>
      <c r="AL85" s="173">
        <v>1</v>
      </c>
      <c r="AM85" s="25">
        <f t="shared" si="20"/>
        <v>0</v>
      </c>
      <c r="AN85" s="172"/>
      <c r="AO85" s="92"/>
      <c r="AP85" s="92"/>
      <c r="AQ85" s="92"/>
      <c r="AR85" s="137">
        <f t="shared" si="18"/>
        <v>0</v>
      </c>
      <c r="AS85" s="108"/>
      <c r="AT85" s="257"/>
      <c r="AU85" s="44" t="s">
        <v>85</v>
      </c>
      <c r="AV85" s="163">
        <f t="shared" si="19"/>
        <v>14</v>
      </c>
      <c r="AW85" s="125"/>
      <c r="AX85" s="249"/>
      <c r="AY85" s="26"/>
      <c r="AZ85" s="26"/>
    </row>
    <row r="86" spans="1:52" s="27" customFormat="1" ht="10.5" customHeight="1" thickBot="1" thickTop="1">
      <c r="A86" s="275"/>
      <c r="B86" s="44" t="s">
        <v>86</v>
      </c>
      <c r="C86" s="74"/>
      <c r="D86" s="75"/>
      <c r="E86" s="98"/>
      <c r="F86" s="98"/>
      <c r="G86" s="98"/>
      <c r="H86" s="140"/>
      <c r="I86" s="137">
        <f t="shared" si="17"/>
        <v>0</v>
      </c>
      <c r="J86" s="139"/>
      <c r="K86" s="98"/>
      <c r="L86" s="98"/>
      <c r="M86" s="140">
        <v>1</v>
      </c>
      <c r="N86" s="137">
        <f t="shared" si="14"/>
        <v>0</v>
      </c>
      <c r="O86" s="139"/>
      <c r="P86" s="98"/>
      <c r="Q86" s="98"/>
      <c r="R86" s="140"/>
      <c r="S86" s="137">
        <f t="shared" si="15"/>
        <v>0</v>
      </c>
      <c r="T86" s="139"/>
      <c r="U86" s="98"/>
      <c r="V86" s="98"/>
      <c r="W86" s="141"/>
      <c r="X86" s="25">
        <f t="shared" si="16"/>
        <v>0</v>
      </c>
      <c r="Y86" s="77"/>
      <c r="Z86" s="78"/>
      <c r="AA86" s="78"/>
      <c r="AB86" s="79"/>
      <c r="AC86" s="25">
        <f t="shared" si="12"/>
        <v>0</v>
      </c>
      <c r="AD86" s="80"/>
      <c r="AE86" s="78"/>
      <c r="AF86" s="78"/>
      <c r="AG86" s="81"/>
      <c r="AH86" s="25">
        <f t="shared" si="13"/>
        <v>0</v>
      </c>
      <c r="AI86" s="172"/>
      <c r="AJ86" s="92"/>
      <c r="AK86" s="92"/>
      <c r="AL86" s="173"/>
      <c r="AM86" s="25">
        <f t="shared" si="20"/>
        <v>0</v>
      </c>
      <c r="AN86" s="172"/>
      <c r="AO86" s="92"/>
      <c r="AP86" s="92"/>
      <c r="AQ86" s="92"/>
      <c r="AR86" s="137">
        <f t="shared" si="18"/>
        <v>0</v>
      </c>
      <c r="AS86" s="108"/>
      <c r="AT86" s="257"/>
      <c r="AU86" s="44" t="s">
        <v>86</v>
      </c>
      <c r="AV86" s="163">
        <f t="shared" si="19"/>
        <v>1</v>
      </c>
      <c r="AW86" s="125"/>
      <c r="AX86" s="249"/>
      <c r="AY86" s="26"/>
      <c r="AZ86" s="26"/>
    </row>
    <row r="87" spans="1:52" s="27" customFormat="1" ht="10.5" customHeight="1" thickBot="1" thickTop="1">
      <c r="A87" s="275"/>
      <c r="B87" s="44" t="s">
        <v>105</v>
      </c>
      <c r="C87" s="74"/>
      <c r="D87" s="75"/>
      <c r="E87" s="98"/>
      <c r="F87" s="98"/>
      <c r="G87" s="98"/>
      <c r="H87" s="140"/>
      <c r="I87" s="137">
        <f t="shared" si="17"/>
        <v>0</v>
      </c>
      <c r="J87" s="139">
        <v>1</v>
      </c>
      <c r="K87" s="98"/>
      <c r="L87" s="98"/>
      <c r="M87" s="140"/>
      <c r="N87" s="137">
        <f t="shared" si="14"/>
        <v>0</v>
      </c>
      <c r="O87" s="139">
        <v>1</v>
      </c>
      <c r="P87" s="98"/>
      <c r="Q87" s="98"/>
      <c r="R87" s="140"/>
      <c r="S87" s="137">
        <f t="shared" si="15"/>
        <v>0</v>
      </c>
      <c r="T87" s="139">
        <v>1</v>
      </c>
      <c r="U87" s="98"/>
      <c r="V87" s="98"/>
      <c r="W87" s="141"/>
      <c r="X87" s="25">
        <f t="shared" si="16"/>
        <v>0</v>
      </c>
      <c r="Y87" s="77">
        <v>1</v>
      </c>
      <c r="Z87" s="78"/>
      <c r="AA87" s="78"/>
      <c r="AB87" s="79"/>
      <c r="AC87" s="25"/>
      <c r="AD87" s="80">
        <v>1</v>
      </c>
      <c r="AE87" s="78"/>
      <c r="AF87" s="78"/>
      <c r="AG87" s="81"/>
      <c r="AH87" s="25"/>
      <c r="AI87" s="172">
        <v>1</v>
      </c>
      <c r="AJ87" s="92"/>
      <c r="AK87" s="92"/>
      <c r="AL87" s="173"/>
      <c r="AM87" s="25"/>
      <c r="AN87" s="172">
        <v>1</v>
      </c>
      <c r="AO87" s="92"/>
      <c r="AP87" s="92"/>
      <c r="AQ87" s="92"/>
      <c r="AR87" s="137">
        <f t="shared" si="18"/>
        <v>0</v>
      </c>
      <c r="AS87" s="108"/>
      <c r="AT87" s="257"/>
      <c r="AU87" s="44" t="s">
        <v>105</v>
      </c>
      <c r="AV87" s="163">
        <f t="shared" si="19"/>
        <v>7</v>
      </c>
      <c r="AW87" s="125"/>
      <c r="AX87" s="249"/>
      <c r="AY87" s="26"/>
      <c r="AZ87" s="26"/>
    </row>
    <row r="88" spans="1:52" s="27" customFormat="1" ht="10.5" customHeight="1" thickBot="1" thickTop="1">
      <c r="A88" s="275"/>
      <c r="B88" s="29" t="s">
        <v>104</v>
      </c>
      <c r="C88" s="30"/>
      <c r="D88" s="42"/>
      <c r="E88" s="31"/>
      <c r="F88" s="31"/>
      <c r="G88" s="31"/>
      <c r="H88" s="143"/>
      <c r="I88" s="137">
        <f t="shared" si="17"/>
        <v>0</v>
      </c>
      <c r="J88" s="142">
        <v>1</v>
      </c>
      <c r="K88" s="31"/>
      <c r="L88" s="31"/>
      <c r="M88" s="143"/>
      <c r="N88" s="137">
        <f t="shared" si="14"/>
        <v>0</v>
      </c>
      <c r="O88" s="142">
        <v>1</v>
      </c>
      <c r="P88" s="31"/>
      <c r="Q88" s="31"/>
      <c r="R88" s="143"/>
      <c r="S88" s="137">
        <f t="shared" si="15"/>
        <v>0</v>
      </c>
      <c r="T88" s="142">
        <v>1</v>
      </c>
      <c r="U88" s="31"/>
      <c r="V88" s="31"/>
      <c r="W88" s="144"/>
      <c r="X88" s="25">
        <f t="shared" si="16"/>
        <v>0</v>
      </c>
      <c r="Y88" s="32">
        <v>1</v>
      </c>
      <c r="Z88" s="33"/>
      <c r="AA88" s="33"/>
      <c r="AB88" s="34"/>
      <c r="AC88" s="25">
        <f t="shared" si="12"/>
        <v>0</v>
      </c>
      <c r="AD88" s="63">
        <v>1</v>
      </c>
      <c r="AE88" s="33"/>
      <c r="AF88" s="33"/>
      <c r="AG88" s="64"/>
      <c r="AH88" s="25">
        <f t="shared" si="13"/>
        <v>0</v>
      </c>
      <c r="AI88" s="174">
        <v>1</v>
      </c>
      <c r="AJ88" s="90"/>
      <c r="AK88" s="90"/>
      <c r="AL88" s="175"/>
      <c r="AM88" s="25">
        <f t="shared" si="20"/>
        <v>0</v>
      </c>
      <c r="AN88" s="174">
        <v>1</v>
      </c>
      <c r="AO88" s="90"/>
      <c r="AP88" s="90"/>
      <c r="AQ88" s="90"/>
      <c r="AR88" s="137">
        <f t="shared" si="18"/>
        <v>0</v>
      </c>
      <c r="AS88" s="108"/>
      <c r="AT88" s="258"/>
      <c r="AU88" s="29" t="s">
        <v>104</v>
      </c>
      <c r="AV88" s="163">
        <f t="shared" si="19"/>
        <v>7</v>
      </c>
      <c r="AW88" s="126"/>
      <c r="AX88" s="250"/>
      <c r="AY88" s="26"/>
      <c r="AZ88" s="26"/>
    </row>
    <row r="89" spans="1:52" s="27" customFormat="1" ht="10.5" customHeight="1" thickBot="1" thickTop="1">
      <c r="A89" s="324" t="s">
        <v>49</v>
      </c>
      <c r="B89" s="35" t="s">
        <v>50</v>
      </c>
      <c r="C89" s="36"/>
      <c r="D89" s="37"/>
      <c r="E89" s="43"/>
      <c r="F89" s="43"/>
      <c r="G89" s="43"/>
      <c r="H89" s="146"/>
      <c r="I89" s="137">
        <f t="shared" si="17"/>
        <v>0</v>
      </c>
      <c r="J89" s="145"/>
      <c r="K89" s="43"/>
      <c r="L89" s="43"/>
      <c r="M89" s="146"/>
      <c r="N89" s="137">
        <f t="shared" si="14"/>
        <v>0</v>
      </c>
      <c r="O89" s="145"/>
      <c r="P89" s="43"/>
      <c r="Q89" s="43"/>
      <c r="R89" s="146"/>
      <c r="S89" s="137">
        <f t="shared" si="15"/>
        <v>0</v>
      </c>
      <c r="T89" s="145"/>
      <c r="U89" s="43"/>
      <c r="V89" s="43"/>
      <c r="W89" s="147">
        <v>2</v>
      </c>
      <c r="X89" s="25">
        <f t="shared" si="16"/>
        <v>0</v>
      </c>
      <c r="Y89" s="38"/>
      <c r="Z89" s="39"/>
      <c r="AA89" s="39"/>
      <c r="AB89" s="40"/>
      <c r="AC89" s="25">
        <f t="shared" si="12"/>
        <v>0</v>
      </c>
      <c r="AD89" s="65"/>
      <c r="AE89" s="39"/>
      <c r="AF89" s="39"/>
      <c r="AG89" s="66"/>
      <c r="AH89" s="25">
        <f t="shared" si="13"/>
        <v>0</v>
      </c>
      <c r="AI89" s="176"/>
      <c r="AJ89" s="91"/>
      <c r="AK89" s="91"/>
      <c r="AL89" s="177"/>
      <c r="AM89" s="25">
        <f t="shared" si="20"/>
        <v>0</v>
      </c>
      <c r="AN89" s="176"/>
      <c r="AO89" s="91"/>
      <c r="AP89" s="91"/>
      <c r="AQ89" s="91"/>
      <c r="AR89" s="137">
        <f t="shared" si="18"/>
        <v>0</v>
      </c>
      <c r="AS89" s="108"/>
      <c r="AT89" s="259" t="s">
        <v>49</v>
      </c>
      <c r="AU89" s="35" t="s">
        <v>50</v>
      </c>
      <c r="AV89" s="163">
        <f t="shared" si="19"/>
        <v>2</v>
      </c>
      <c r="AW89" s="123"/>
      <c r="AX89" s="161">
        <v>560</v>
      </c>
      <c r="AY89" s="26" t="s">
        <v>116</v>
      </c>
      <c r="AZ89" s="26"/>
    </row>
    <row r="90" spans="1:52" s="27" customFormat="1" ht="10.5" customHeight="1" thickBot="1" thickTop="1">
      <c r="A90" s="324"/>
      <c r="B90" s="18" t="s">
        <v>74</v>
      </c>
      <c r="C90" s="19"/>
      <c r="D90" s="20"/>
      <c r="E90" s="28"/>
      <c r="F90" s="28"/>
      <c r="G90" s="28"/>
      <c r="H90" s="136"/>
      <c r="I90" s="137">
        <f t="shared" si="17"/>
        <v>0</v>
      </c>
      <c r="J90" s="135"/>
      <c r="K90" s="28"/>
      <c r="L90" s="28"/>
      <c r="M90" s="136"/>
      <c r="N90" s="137">
        <f t="shared" si="14"/>
        <v>0</v>
      </c>
      <c r="O90" s="135"/>
      <c r="P90" s="28"/>
      <c r="Q90" s="28"/>
      <c r="R90" s="136"/>
      <c r="S90" s="137">
        <f t="shared" si="15"/>
        <v>0</v>
      </c>
      <c r="T90" s="135"/>
      <c r="U90" s="28"/>
      <c r="V90" s="28"/>
      <c r="W90" s="138"/>
      <c r="X90" s="25">
        <f t="shared" si="16"/>
        <v>0</v>
      </c>
      <c r="Y90" s="22"/>
      <c r="Z90" s="23"/>
      <c r="AA90" s="23"/>
      <c r="AB90" s="24"/>
      <c r="AC90" s="25">
        <f t="shared" si="12"/>
        <v>0</v>
      </c>
      <c r="AD90" s="61"/>
      <c r="AE90" s="23"/>
      <c r="AF90" s="23"/>
      <c r="AG90" s="62"/>
      <c r="AH90" s="25">
        <f t="shared" si="13"/>
        <v>0</v>
      </c>
      <c r="AI90" s="170"/>
      <c r="AJ90" s="89"/>
      <c r="AK90" s="89"/>
      <c r="AL90" s="171"/>
      <c r="AM90" s="25">
        <f t="shared" si="20"/>
        <v>0</v>
      </c>
      <c r="AN90" s="170"/>
      <c r="AO90" s="89"/>
      <c r="AP90" s="89"/>
      <c r="AQ90" s="89"/>
      <c r="AR90" s="137">
        <f t="shared" si="18"/>
        <v>0</v>
      </c>
      <c r="AS90" s="108"/>
      <c r="AT90" s="260"/>
      <c r="AU90" s="18" t="s">
        <v>74</v>
      </c>
      <c r="AV90" s="163">
        <f t="shared" si="19"/>
        <v>0</v>
      </c>
      <c r="AW90" s="123"/>
      <c r="AX90" s="161">
        <f>AV90*D90*20</f>
        <v>0</v>
      </c>
      <c r="AY90" s="26"/>
      <c r="AZ90" s="26"/>
    </row>
    <row r="91" spans="1:52" s="27" customFormat="1" ht="10.5" customHeight="1" thickBot="1" thickTop="1">
      <c r="A91" s="324"/>
      <c r="C91" s="19"/>
      <c r="D91" s="20"/>
      <c r="E91" s="28"/>
      <c r="F91" s="28"/>
      <c r="G91" s="28"/>
      <c r="H91" s="136"/>
      <c r="I91" s="137">
        <f t="shared" si="17"/>
        <v>0</v>
      </c>
      <c r="J91" s="135"/>
      <c r="K91" s="28"/>
      <c r="L91" s="28"/>
      <c r="M91" s="136"/>
      <c r="N91" s="137">
        <f t="shared" si="14"/>
        <v>0</v>
      </c>
      <c r="O91" s="135"/>
      <c r="P91" s="28"/>
      <c r="Q91" s="28"/>
      <c r="R91" s="136"/>
      <c r="S91" s="137">
        <f t="shared" si="15"/>
        <v>0</v>
      </c>
      <c r="T91" s="135"/>
      <c r="U91" s="28"/>
      <c r="V91" s="28"/>
      <c r="W91" s="138"/>
      <c r="X91" s="25">
        <f t="shared" si="16"/>
        <v>0</v>
      </c>
      <c r="Y91" s="22"/>
      <c r="Z91" s="23"/>
      <c r="AA91" s="23"/>
      <c r="AB91" s="24"/>
      <c r="AC91" s="25">
        <f t="shared" si="12"/>
        <v>0</v>
      </c>
      <c r="AD91" s="61"/>
      <c r="AE91" s="23"/>
      <c r="AF91" s="23"/>
      <c r="AG91" s="62"/>
      <c r="AH91" s="25">
        <f t="shared" si="13"/>
        <v>0</v>
      </c>
      <c r="AI91" s="170"/>
      <c r="AJ91" s="89"/>
      <c r="AK91" s="89"/>
      <c r="AL91" s="171"/>
      <c r="AM91" s="25">
        <f t="shared" si="20"/>
        <v>0</v>
      </c>
      <c r="AN91" s="170"/>
      <c r="AO91" s="89"/>
      <c r="AP91" s="89"/>
      <c r="AQ91" s="89"/>
      <c r="AR91" s="137">
        <f t="shared" si="18"/>
        <v>0</v>
      </c>
      <c r="AS91" s="108"/>
      <c r="AT91" s="260"/>
      <c r="AV91" s="163">
        <f t="shared" si="19"/>
        <v>0</v>
      </c>
      <c r="AW91" s="123"/>
      <c r="AX91" s="161">
        <f>AV91*D91*20</f>
        <v>0</v>
      </c>
      <c r="AY91" s="26"/>
      <c r="AZ91" s="26"/>
    </row>
    <row r="92" spans="1:52" s="27" customFormat="1" ht="18" customHeight="1" thickBot="1" thickTop="1">
      <c r="A92" s="324"/>
      <c r="B92" s="29"/>
      <c r="C92" s="30"/>
      <c r="D92" s="42"/>
      <c r="E92" s="31"/>
      <c r="F92" s="31"/>
      <c r="G92" s="31"/>
      <c r="H92" s="143"/>
      <c r="I92" s="137">
        <f t="shared" si="17"/>
        <v>0</v>
      </c>
      <c r="J92" s="142"/>
      <c r="K92" s="31"/>
      <c r="L92" s="31"/>
      <c r="M92" s="143"/>
      <c r="N92" s="137">
        <f t="shared" si="14"/>
        <v>0</v>
      </c>
      <c r="O92" s="142"/>
      <c r="P92" s="31"/>
      <c r="Q92" s="31"/>
      <c r="R92" s="143"/>
      <c r="S92" s="137">
        <f t="shared" si="15"/>
        <v>0</v>
      </c>
      <c r="T92" s="142"/>
      <c r="U92" s="31"/>
      <c r="V92" s="31"/>
      <c r="W92" s="144"/>
      <c r="X92" s="25">
        <f t="shared" si="16"/>
        <v>0</v>
      </c>
      <c r="Y92" s="109"/>
      <c r="Z92" s="110"/>
      <c r="AA92" s="110"/>
      <c r="AB92" s="111"/>
      <c r="AC92" s="25">
        <f t="shared" si="12"/>
        <v>0</v>
      </c>
      <c r="AD92" s="112"/>
      <c r="AE92" s="110"/>
      <c r="AF92" s="110"/>
      <c r="AG92" s="113"/>
      <c r="AH92" s="25">
        <f t="shared" si="13"/>
        <v>0</v>
      </c>
      <c r="AI92" s="191"/>
      <c r="AJ92" s="90"/>
      <c r="AK92" s="90"/>
      <c r="AL92" s="175"/>
      <c r="AM92" s="25">
        <f t="shared" si="20"/>
        <v>0</v>
      </c>
      <c r="AN92" s="191"/>
      <c r="AO92" s="90"/>
      <c r="AP92" s="90"/>
      <c r="AQ92" s="90"/>
      <c r="AR92" s="137">
        <f t="shared" si="18"/>
        <v>0</v>
      </c>
      <c r="AS92" s="108"/>
      <c r="AT92" s="261"/>
      <c r="AU92" s="29"/>
      <c r="AV92" s="163">
        <f t="shared" si="19"/>
        <v>0</v>
      </c>
      <c r="AW92" s="123"/>
      <c r="AX92" s="161">
        <f>AV92*D92*20</f>
        <v>0</v>
      </c>
      <c r="AY92" s="26"/>
      <c r="AZ92" s="26"/>
    </row>
    <row r="93" spans="9:50" ht="11.25" customHeight="1" thickTop="1">
      <c r="I93" s="16"/>
      <c r="N93" s="16"/>
      <c r="S93" s="16"/>
      <c r="X93" s="56"/>
      <c r="Y93" s="9"/>
      <c r="Z93" s="9"/>
      <c r="AA93" s="9"/>
      <c r="AB93" s="56"/>
      <c r="AC93" s="56"/>
      <c r="AD93" s="56"/>
      <c r="AE93" s="56"/>
      <c r="AF93" s="56"/>
      <c r="AG93" s="56"/>
      <c r="AH93" s="56"/>
      <c r="AI93" s="56"/>
      <c r="AJ93" s="6"/>
      <c r="AK93" s="6"/>
      <c r="AL93" s="6"/>
      <c r="AM93" s="56"/>
      <c r="AN93" s="12"/>
      <c r="AO93" s="169"/>
      <c r="AP93" s="169"/>
      <c r="AQ93" s="169"/>
      <c r="AR93" s="169"/>
      <c r="AS93" s="325" t="s">
        <v>102</v>
      </c>
      <c r="AT93" s="326"/>
      <c r="AU93" s="326"/>
      <c r="AV93" s="327"/>
      <c r="AW93" s="7"/>
      <c r="AX93" s="7">
        <f>SUM(AX6:AX92)</f>
        <v>72404</v>
      </c>
    </row>
    <row r="94" spans="5:50" ht="26.25" customHeight="1">
      <c r="E94" s="319">
        <f>SUM(I6:I92)</f>
        <v>498</v>
      </c>
      <c r="F94" s="319"/>
      <c r="G94" s="319"/>
      <c r="H94" s="319"/>
      <c r="I94" s="114"/>
      <c r="J94" s="319">
        <f>SUM(N6:N92)</f>
        <v>715</v>
      </c>
      <c r="K94" s="319"/>
      <c r="L94" s="319"/>
      <c r="M94" s="319"/>
      <c r="N94" s="128"/>
      <c r="O94" s="319">
        <f>SUM(S6:S92)</f>
        <v>740</v>
      </c>
      <c r="P94" s="319"/>
      <c r="Q94" s="319"/>
      <c r="R94" s="319"/>
      <c r="S94" s="128"/>
      <c r="T94" s="319">
        <f>SUM(X6:X92)</f>
        <v>719</v>
      </c>
      <c r="U94" s="319"/>
      <c r="V94" s="319"/>
      <c r="W94" s="319"/>
      <c r="X94" s="114"/>
      <c r="Y94" s="271">
        <f>SUM(AC6:AC92)</f>
        <v>722</v>
      </c>
      <c r="Z94" s="271"/>
      <c r="AA94" s="271"/>
      <c r="AB94" s="271"/>
      <c r="AC94" s="114"/>
      <c r="AD94" s="271">
        <f>SUM(AH6:AH92)</f>
        <v>758</v>
      </c>
      <c r="AE94" s="271"/>
      <c r="AF94" s="271"/>
      <c r="AG94" s="271"/>
      <c r="AH94" s="114"/>
      <c r="AI94" s="271">
        <f>SUM(AM6:AM92)</f>
        <v>710</v>
      </c>
      <c r="AJ94" s="271"/>
      <c r="AK94" s="271"/>
      <c r="AL94" s="271"/>
      <c r="AM94" s="114"/>
      <c r="AN94" s="128"/>
      <c r="AO94" s="169"/>
      <c r="AP94" s="169"/>
      <c r="AQ94" s="128"/>
      <c r="AR94" s="128"/>
      <c r="AS94" s="128" t="s">
        <v>103</v>
      </c>
      <c r="AT94" s="318"/>
      <c r="AU94" s="318"/>
      <c r="AV94" s="318"/>
      <c r="AW94" s="8"/>
      <c r="AX94" s="1">
        <f>AX93/14</f>
        <v>5171.714285714285</v>
      </c>
    </row>
    <row r="95" ht="12.75">
      <c r="AX95"/>
    </row>
    <row r="96" spans="2:47" ht="12.75">
      <c r="B96" s="320"/>
      <c r="C96" s="320"/>
      <c r="AU96" s="2"/>
    </row>
    <row r="105" spans="34:46" ht="12.75"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</row>
    <row r="106" spans="34:46" ht="12.75"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</row>
    <row r="107" spans="34:46" ht="12.75"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</row>
    <row r="108" spans="1:46" ht="12.7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</row>
    <row r="109" spans="1:46" ht="12.7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</row>
    <row r="110" spans="1:46" ht="12.7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</row>
    <row r="111" spans="1:46" ht="12.7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</row>
    <row r="112" spans="1:46" ht="10.5" customHeight="1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</row>
    <row r="113" spans="1:46" ht="10.5" customHeight="1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</row>
    <row r="114" spans="1:46" ht="10.5" customHeight="1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</row>
    <row r="115" spans="1:46" ht="10.5" customHeight="1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</row>
    <row r="116" spans="1:46" ht="10.5" customHeight="1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</row>
    <row r="117" spans="1:46" ht="10.5" customHeight="1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</row>
    <row r="118" spans="1:46" ht="10.5" customHeight="1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</row>
    <row r="119" spans="1:46" ht="10.5" customHeight="1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</row>
    <row r="120" spans="1:46" ht="10.5" customHeight="1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</row>
    <row r="121" spans="1:46" ht="10.5" customHeight="1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</row>
    <row r="122" spans="1:46" ht="10.5" customHeight="1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</row>
    <row r="123" spans="1:46" ht="10.5" customHeight="1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</row>
    <row r="124" spans="1:46" ht="10.5" customHeight="1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</row>
    <row r="125" spans="1:46" ht="10.5" customHeight="1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</row>
    <row r="126" spans="1:46" ht="10.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</row>
    <row r="127" spans="1:46" ht="10.5" customHeight="1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</row>
    <row r="128" spans="1:46" ht="10.5" customHeight="1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</row>
    <row r="129" spans="1:46" ht="12.7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</row>
    <row r="130" spans="1:46" ht="12.7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</row>
    <row r="131" spans="1:46" ht="12.7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</row>
    <row r="132" spans="1:46" ht="12.7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</row>
    <row r="133" spans="1:46" ht="10.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</row>
    <row r="134" spans="1:46" ht="10.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</row>
    <row r="135" spans="1:46" ht="10.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</row>
    <row r="136" spans="1:46" ht="10.5" customHeight="1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</row>
    <row r="137" spans="1:46" ht="10.5" customHeight="1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</row>
    <row r="138" spans="1:46" ht="10.5" customHeight="1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</row>
    <row r="139" spans="1:46" ht="10.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</row>
    <row r="140" spans="1:46" ht="10.5" customHeight="1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</row>
    <row r="141" spans="1:46" ht="10.5" customHeight="1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</row>
    <row r="142" spans="1:46" ht="10.5" customHeight="1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</row>
    <row r="143" spans="1:46" ht="10.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</row>
    <row r="144" spans="1:46" ht="10.5" customHeight="1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</row>
    <row r="145" spans="1:46" ht="10.5" customHeight="1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</row>
    <row r="146" spans="1:46" ht="10.5" customHeight="1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</row>
    <row r="147" spans="1:46" ht="10.5" customHeight="1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</row>
    <row r="148" spans="1:46" ht="10.5" customHeight="1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</row>
    <row r="149" spans="1:46" ht="10.5" customHeight="1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</row>
    <row r="150" spans="1:46" ht="10.5" customHeight="1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</row>
    <row r="151" spans="1:46" ht="10.5" customHeight="1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</row>
    <row r="152" spans="1:46" ht="10.5" customHeight="1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</row>
    <row r="153" spans="1:46" ht="10.5" customHeight="1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</row>
    <row r="154" spans="1:46" ht="10.5" customHeight="1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</row>
    <row r="155" spans="1:46" ht="10.5" customHeight="1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</row>
    <row r="156" spans="1:46" ht="10.5" customHeight="1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</row>
    <row r="157" spans="1:46" ht="10.5" customHeight="1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</row>
    <row r="158" spans="1:46" ht="10.5" customHeight="1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</row>
    <row r="159" spans="1:46" ht="10.5" customHeight="1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</row>
    <row r="160" spans="1:46" ht="10.5" customHeight="1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</row>
    <row r="161" spans="1:46" ht="10.5" customHeight="1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</row>
    <row r="162" spans="1:46" ht="10.5" customHeight="1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</row>
    <row r="163" spans="1:46" ht="10.5" customHeight="1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</row>
    <row r="164" spans="1:46" ht="10.5" customHeight="1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</row>
    <row r="165" spans="1:46" ht="10.5" customHeight="1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</row>
    <row r="166" spans="1:46" ht="10.5" customHeight="1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</row>
    <row r="167" spans="1:46" ht="10.5" customHeight="1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</row>
    <row r="168" spans="1:46" ht="10.5" customHeight="1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</row>
    <row r="169" spans="1:46" ht="10.5" customHeight="1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</row>
    <row r="170" spans="1:46" ht="10.5" customHeight="1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</row>
    <row r="171" spans="1:46" ht="10.5" customHeight="1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</row>
    <row r="172" spans="1:46" ht="10.5" customHeight="1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</row>
    <row r="173" spans="1:46" ht="10.5" customHeight="1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</row>
    <row r="174" spans="1:46" ht="10.5" customHeight="1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</row>
    <row r="175" spans="1:46" ht="10.5" customHeight="1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</row>
    <row r="176" spans="1:46" ht="10.5" customHeight="1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</row>
    <row r="177" spans="1:46" ht="10.5" customHeight="1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</row>
    <row r="178" spans="1:46" ht="10.5" customHeight="1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</row>
    <row r="179" spans="1:46" ht="10.5" customHeight="1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</row>
    <row r="180" spans="1:46" ht="10.5" customHeight="1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</row>
    <row r="181" spans="1:46" ht="10.5" customHeight="1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</row>
    <row r="182" spans="1:46" ht="10.5" customHeight="1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</row>
    <row r="183" spans="1:46" ht="10.5" customHeight="1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</row>
    <row r="184" spans="1:46" ht="10.5" customHeight="1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</row>
    <row r="185" spans="1:46" ht="10.5" customHeight="1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</row>
    <row r="186" spans="1:46" ht="10.5" customHeight="1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</row>
    <row r="187" spans="1:46" ht="10.5" customHeight="1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</row>
    <row r="188" spans="1:46" ht="10.5" customHeight="1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</row>
    <row r="189" spans="1:46" ht="10.5" customHeight="1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</row>
    <row r="190" spans="1:46" ht="10.5" customHeight="1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</row>
    <row r="191" spans="1:46" ht="12.75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</row>
    <row r="192" spans="1:46" ht="12.75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</row>
    <row r="193" spans="1:39" ht="12.75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</row>
    <row r="194" spans="1:39" ht="12.75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</row>
    <row r="195" spans="1:39" ht="12.75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</row>
    <row r="196" spans="1:39" ht="12.75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</row>
    <row r="197" spans="1:39" ht="12.75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</row>
    <row r="198" spans="1:39" ht="12.75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</row>
    <row r="199" spans="1:39" ht="12.75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</row>
    <row r="200" spans="1:39" ht="12.75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</row>
    <row r="201" spans="1:39" ht="12.75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</row>
    <row r="202" spans="1:39" ht="12.75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</row>
    <row r="203" spans="1:39" ht="12.75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</row>
    <row r="204" spans="1:39" ht="12.75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</row>
    <row r="205" spans="1:39" ht="12.75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</row>
    <row r="206" spans="1:39" ht="12.75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</row>
    <row r="207" spans="1:39" ht="12.75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</row>
    <row r="208" spans="1:39" ht="12.75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</row>
  </sheetData>
  <sheetProtection selectLockedCells="1" selectUnlockedCells="1"/>
  <mergeCells count="53">
    <mergeCell ref="A23:A31"/>
    <mergeCell ref="AT94:AV94"/>
    <mergeCell ref="T94:W94"/>
    <mergeCell ref="B96:C96"/>
    <mergeCell ref="A70:A73"/>
    <mergeCell ref="E94:H94"/>
    <mergeCell ref="O94:R94"/>
    <mergeCell ref="J94:M94"/>
    <mergeCell ref="A89:A92"/>
    <mergeCell ref="AS93:AV93"/>
    <mergeCell ref="A6:A22"/>
    <mergeCell ref="A1:A5"/>
    <mergeCell ref="B1:B5"/>
    <mergeCell ref="C1:C5"/>
    <mergeCell ref="AN1:AR1"/>
    <mergeCell ref="AN2:AR4"/>
    <mergeCell ref="E1:H1"/>
    <mergeCell ref="AD1:AG1"/>
    <mergeCell ref="AI1:AL1"/>
    <mergeCell ref="A53:A69"/>
    <mergeCell ref="A74:A88"/>
    <mergeCell ref="A35:A52"/>
    <mergeCell ref="AD2:AG4"/>
    <mergeCell ref="AI2:AL4"/>
    <mergeCell ref="E2:H4"/>
    <mergeCell ref="J2:M4"/>
    <mergeCell ref="A32:A34"/>
    <mergeCell ref="T2:W4"/>
    <mergeCell ref="O2:R4"/>
    <mergeCell ref="D1:D5"/>
    <mergeCell ref="Y94:AB94"/>
    <mergeCell ref="AD94:AG94"/>
    <mergeCell ref="AI94:AL94"/>
    <mergeCell ref="Y1:AB1"/>
    <mergeCell ref="Y2:AB4"/>
    <mergeCell ref="J1:M1"/>
    <mergeCell ref="O1:R1"/>
    <mergeCell ref="T1:W1"/>
    <mergeCell ref="AT89:AT92"/>
    <mergeCell ref="AV1:AV4"/>
    <mergeCell ref="AT1:AT5"/>
    <mergeCell ref="AU1:AU5"/>
    <mergeCell ref="AT70:AT73"/>
    <mergeCell ref="AT6:AT22"/>
    <mergeCell ref="AT32:AT34"/>
    <mergeCell ref="AT35:AT52"/>
    <mergeCell ref="AT53:AT69"/>
    <mergeCell ref="AX80:AX88"/>
    <mergeCell ref="AY1:AY4"/>
    <mergeCell ref="AW1:AW4"/>
    <mergeCell ref="AX1:AX4"/>
    <mergeCell ref="AT74:AT88"/>
    <mergeCell ref="AT23:AT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1"/>
  <sheetViews>
    <sheetView tabSelected="1" zoomScalePageLayoutView="0" workbookViewId="0" topLeftCell="A141">
      <selection activeCell="E151" sqref="E151"/>
    </sheetView>
  </sheetViews>
  <sheetFormatPr defaultColWidth="9.00390625" defaultRowHeight="12.75"/>
  <cols>
    <col min="2" max="2" width="21.00390625" style="0" customWidth="1"/>
    <col min="4" max="4" width="4.875" style="0" customWidth="1"/>
    <col min="5" max="5" width="7.875" style="0" customWidth="1"/>
    <col min="7" max="7" width="14.875" style="0" customWidth="1"/>
  </cols>
  <sheetData>
    <row r="1" spans="1:8" ht="18.75" customHeight="1">
      <c r="A1" s="328" t="s">
        <v>56</v>
      </c>
      <c r="B1" s="328"/>
      <c r="C1" s="129" t="s">
        <v>57</v>
      </c>
      <c r="F1" s="239"/>
      <c r="G1" s="239"/>
      <c r="H1" s="239"/>
    </row>
    <row r="2" spans="1:8" ht="12.75">
      <c r="A2" s="130" t="s">
        <v>123</v>
      </c>
      <c r="B2" s="85"/>
      <c r="C2" s="85"/>
      <c r="F2" s="239"/>
      <c r="G2" s="239"/>
      <c r="H2" s="239"/>
    </row>
    <row r="3" spans="1:8" ht="12.75">
      <c r="A3" s="131" t="s">
        <v>59</v>
      </c>
      <c r="B3" s="85" t="s">
        <v>137</v>
      </c>
      <c r="C3" s="85"/>
      <c r="F3" s="239"/>
      <c r="G3" s="239"/>
      <c r="H3" s="239"/>
    </row>
    <row r="4" spans="1:8" ht="12.75">
      <c r="A4" s="131"/>
      <c r="B4" s="85" t="s">
        <v>55</v>
      </c>
      <c r="C4" s="85"/>
      <c r="F4" s="239"/>
      <c r="G4" s="239"/>
      <c r="H4" s="239"/>
    </row>
    <row r="5" spans="1:8" ht="12.75">
      <c r="A5" s="131"/>
      <c r="B5" s="85" t="s">
        <v>10</v>
      </c>
      <c r="C5" s="85"/>
      <c r="F5" s="239"/>
      <c r="G5" s="239"/>
      <c r="H5" s="239"/>
    </row>
    <row r="6" spans="1:8" ht="12.75">
      <c r="A6" s="132"/>
      <c r="B6" s="85" t="s">
        <v>19</v>
      </c>
      <c r="C6" s="85"/>
      <c r="F6" s="239"/>
      <c r="G6" s="239"/>
      <c r="H6" s="239"/>
    </row>
    <row r="7" spans="1:8" ht="12.75">
      <c r="A7" s="132"/>
      <c r="B7" s="85" t="s">
        <v>141</v>
      </c>
      <c r="C7" s="85"/>
      <c r="F7" s="239"/>
      <c r="G7" s="239"/>
      <c r="H7" s="239"/>
    </row>
    <row r="8" spans="1:8" ht="12.75">
      <c r="A8" s="132"/>
      <c r="B8" s="97" t="s">
        <v>26</v>
      </c>
      <c r="C8" s="85"/>
      <c r="F8" s="239"/>
      <c r="G8" s="239"/>
      <c r="H8" s="239"/>
    </row>
    <row r="9" spans="1:8" ht="12.75">
      <c r="A9" s="132"/>
      <c r="B9" s="97" t="s">
        <v>36</v>
      </c>
      <c r="C9" s="100"/>
      <c r="D9" s="245"/>
      <c r="F9" s="239"/>
      <c r="G9" s="239"/>
      <c r="H9" s="239"/>
    </row>
    <row r="10" spans="1:8" ht="12.75">
      <c r="A10" s="132"/>
      <c r="B10" s="97" t="s">
        <v>135</v>
      </c>
      <c r="C10" s="100"/>
      <c r="D10" s="245"/>
      <c r="F10" s="239"/>
      <c r="G10" s="239"/>
      <c r="H10" s="239"/>
    </row>
    <row r="11" spans="1:8" ht="12.75">
      <c r="A11" s="85" t="s">
        <v>60</v>
      </c>
      <c r="B11" s="97" t="s">
        <v>131</v>
      </c>
      <c r="C11" s="100"/>
      <c r="D11" s="245"/>
      <c r="F11" s="239"/>
      <c r="G11" s="239"/>
      <c r="H11" s="239"/>
    </row>
    <row r="12" spans="1:8" ht="12.75">
      <c r="A12" s="85"/>
      <c r="B12" s="97" t="s">
        <v>22</v>
      </c>
      <c r="C12" s="100"/>
      <c r="D12" s="245"/>
      <c r="F12" s="239"/>
      <c r="G12" s="239"/>
      <c r="H12" s="239"/>
    </row>
    <row r="13" spans="1:8" ht="12.75">
      <c r="A13" s="85"/>
      <c r="B13" s="97" t="s">
        <v>106</v>
      </c>
      <c r="C13" s="100"/>
      <c r="D13" s="245"/>
      <c r="F13" s="239"/>
      <c r="G13" s="239"/>
      <c r="H13" s="239"/>
    </row>
    <row r="14" spans="1:8" ht="12.75">
      <c r="A14" s="85"/>
      <c r="B14" s="97" t="s">
        <v>25</v>
      </c>
      <c r="C14" s="100"/>
      <c r="D14" s="245"/>
      <c r="F14" s="239"/>
      <c r="G14" s="239"/>
      <c r="H14" s="239"/>
    </row>
    <row r="15" spans="1:8" ht="12.75">
      <c r="A15" s="85"/>
      <c r="B15" s="97" t="s">
        <v>44</v>
      </c>
      <c r="C15" s="100"/>
      <c r="D15" s="245"/>
      <c r="F15" s="239"/>
      <c r="G15" s="239"/>
      <c r="H15" s="239"/>
    </row>
    <row r="16" spans="1:8" ht="12.75">
      <c r="A16" s="85"/>
      <c r="B16" s="97" t="s">
        <v>92</v>
      </c>
      <c r="C16" s="100"/>
      <c r="D16" s="245"/>
      <c r="F16" s="239"/>
      <c r="G16" s="239"/>
      <c r="H16" s="239"/>
    </row>
    <row r="17" spans="1:8" ht="12.75">
      <c r="A17" s="85"/>
      <c r="B17" s="97" t="s">
        <v>96</v>
      </c>
      <c r="C17" s="100"/>
      <c r="D17" s="245"/>
      <c r="F17" s="239"/>
      <c r="G17" s="239"/>
      <c r="H17" s="239"/>
    </row>
    <row r="18" spans="1:8" ht="12.75">
      <c r="A18" s="85"/>
      <c r="B18" s="97" t="s">
        <v>37</v>
      </c>
      <c r="C18" s="100"/>
      <c r="D18" s="245"/>
      <c r="F18" s="239"/>
      <c r="G18" s="239"/>
      <c r="H18" s="239"/>
    </row>
    <row r="19" spans="1:8" ht="12.75">
      <c r="A19" s="85"/>
      <c r="B19" s="97" t="s">
        <v>40</v>
      </c>
      <c r="C19" s="100"/>
      <c r="D19" s="245"/>
      <c r="F19" s="239"/>
      <c r="G19" s="239"/>
      <c r="H19" s="239"/>
    </row>
    <row r="20" spans="1:8" ht="12.75">
      <c r="A20" s="85"/>
      <c r="B20" s="85" t="s">
        <v>142</v>
      </c>
      <c r="C20" s="100"/>
      <c r="D20" s="245"/>
      <c r="F20" s="239"/>
      <c r="G20" s="239"/>
      <c r="H20" s="239"/>
    </row>
    <row r="21" spans="1:8" ht="12.75">
      <c r="A21" s="130" t="s">
        <v>124</v>
      </c>
      <c r="B21" s="97"/>
      <c r="C21" s="100"/>
      <c r="D21" s="245"/>
      <c r="F21" s="239"/>
      <c r="G21" s="239"/>
      <c r="H21" s="239"/>
    </row>
    <row r="22" spans="1:8" ht="12.75">
      <c r="A22" s="85" t="s">
        <v>61</v>
      </c>
      <c r="B22" s="97" t="s">
        <v>14</v>
      </c>
      <c r="C22" s="100"/>
      <c r="D22" s="245"/>
      <c r="F22" s="239"/>
      <c r="G22" s="239"/>
      <c r="H22" s="239"/>
    </row>
    <row r="23" spans="1:8" ht="12.75">
      <c r="A23" s="85"/>
      <c r="B23" s="97" t="s">
        <v>136</v>
      </c>
      <c r="C23" s="100"/>
      <c r="D23" s="245"/>
      <c r="F23" s="239"/>
      <c r="G23" s="239"/>
      <c r="H23" s="239"/>
    </row>
    <row r="24" spans="1:8" ht="12.75">
      <c r="A24" s="85"/>
      <c r="B24" s="97" t="s">
        <v>143</v>
      </c>
      <c r="C24" s="100"/>
      <c r="D24" s="245"/>
      <c r="F24" s="239"/>
      <c r="G24" s="239"/>
      <c r="H24" s="239"/>
    </row>
    <row r="25" spans="1:8" ht="12.75">
      <c r="A25" s="85"/>
      <c r="B25" s="97" t="s">
        <v>24</v>
      </c>
      <c r="C25" s="100"/>
      <c r="D25" s="245"/>
      <c r="F25" s="239"/>
      <c r="G25" s="239"/>
      <c r="H25" s="239"/>
    </row>
    <row r="26" spans="1:8" ht="12.75">
      <c r="A26" s="85"/>
      <c r="B26" s="97" t="s">
        <v>26</v>
      </c>
      <c r="C26" s="100"/>
      <c r="D26" s="245"/>
      <c r="F26" s="239"/>
      <c r="G26" s="239"/>
      <c r="H26" s="239"/>
    </row>
    <row r="27" spans="1:8" ht="12.75">
      <c r="A27" s="85"/>
      <c r="B27" s="97" t="s">
        <v>62</v>
      </c>
      <c r="C27" s="100"/>
      <c r="D27" s="245"/>
      <c r="F27" s="239"/>
      <c r="G27" s="239"/>
      <c r="H27" s="239"/>
    </row>
    <row r="28" spans="1:8" ht="12.75">
      <c r="A28" s="85"/>
      <c r="B28" s="97" t="s">
        <v>144</v>
      </c>
      <c r="C28" s="100"/>
      <c r="D28" s="245"/>
      <c r="F28" s="239"/>
      <c r="G28" s="239"/>
      <c r="H28" s="239"/>
    </row>
    <row r="29" spans="1:8" ht="12.75">
      <c r="A29" s="85" t="s">
        <v>58</v>
      </c>
      <c r="B29" s="97" t="s">
        <v>29</v>
      </c>
      <c r="C29" s="100"/>
      <c r="D29" s="245"/>
      <c r="F29" s="239"/>
      <c r="G29" s="239"/>
      <c r="H29" s="239"/>
    </row>
    <row r="30" spans="1:4" ht="12.75">
      <c r="A30" s="85"/>
      <c r="B30" s="97" t="s">
        <v>32</v>
      </c>
      <c r="C30" s="100"/>
      <c r="D30" s="245"/>
    </row>
    <row r="31" spans="1:4" ht="12.75">
      <c r="A31" s="85"/>
      <c r="B31" s="97" t="s">
        <v>173</v>
      </c>
      <c r="C31" s="100"/>
      <c r="D31" s="245"/>
    </row>
    <row r="32" spans="1:4" ht="12.75">
      <c r="A32" s="85"/>
      <c r="B32" s="97" t="s">
        <v>145</v>
      </c>
      <c r="C32" s="100"/>
      <c r="D32" s="245"/>
    </row>
    <row r="33" spans="1:4" ht="12.75">
      <c r="A33" s="85"/>
      <c r="B33" s="97" t="s">
        <v>90</v>
      </c>
      <c r="C33" s="100"/>
      <c r="D33" s="245"/>
    </row>
    <row r="34" spans="1:4" ht="12.75">
      <c r="A34" s="85"/>
      <c r="B34" s="97" t="s">
        <v>72</v>
      </c>
      <c r="C34" s="100"/>
      <c r="D34" s="245"/>
    </row>
    <row r="35" spans="1:4" ht="12.75">
      <c r="A35" s="85" t="s">
        <v>59</v>
      </c>
      <c r="B35" s="97" t="s">
        <v>17</v>
      </c>
      <c r="C35" s="100"/>
      <c r="D35" s="245"/>
    </row>
    <row r="36" spans="1:4" ht="12.75">
      <c r="A36" s="85"/>
      <c r="B36" s="97" t="s">
        <v>55</v>
      </c>
      <c r="C36" s="100"/>
      <c r="D36" s="245"/>
    </row>
    <row r="37" spans="1:4" ht="12.75">
      <c r="A37" s="85"/>
      <c r="B37" s="97" t="s">
        <v>146</v>
      </c>
      <c r="C37" s="100"/>
      <c r="D37" s="245"/>
    </row>
    <row r="38" spans="1:4" ht="12.75">
      <c r="A38" s="85"/>
      <c r="B38" s="97" t="s">
        <v>19</v>
      </c>
      <c r="C38" s="100"/>
      <c r="D38" s="245"/>
    </row>
    <row r="39" spans="1:4" ht="12.75">
      <c r="A39" s="85"/>
      <c r="B39" s="97" t="s">
        <v>141</v>
      </c>
      <c r="C39" s="100"/>
      <c r="D39" s="245"/>
    </row>
    <row r="40" spans="1:4" ht="12.75">
      <c r="A40" s="85"/>
      <c r="B40" s="97" t="s">
        <v>147</v>
      </c>
      <c r="C40" s="100"/>
      <c r="D40" s="245"/>
    </row>
    <row r="41" spans="1:4" ht="12.75">
      <c r="A41" s="85"/>
      <c r="B41" s="97" t="s">
        <v>75</v>
      </c>
      <c r="C41" s="100"/>
      <c r="D41" s="245"/>
    </row>
    <row r="42" spans="1:4" ht="12.75">
      <c r="A42" s="85"/>
      <c r="B42" s="97" t="s">
        <v>148</v>
      </c>
      <c r="C42" s="100"/>
      <c r="D42" s="245"/>
    </row>
    <row r="43" spans="1:4" ht="12.75">
      <c r="A43" s="85" t="s">
        <v>60</v>
      </c>
      <c r="B43" s="97" t="s">
        <v>63</v>
      </c>
      <c r="C43" s="100"/>
      <c r="D43" s="245"/>
    </row>
    <row r="44" spans="1:4" ht="12.75">
      <c r="A44" s="85"/>
      <c r="B44" s="105" t="s">
        <v>22</v>
      </c>
      <c r="C44" s="100"/>
      <c r="D44" s="245"/>
    </row>
    <row r="45" spans="1:4" ht="12.75">
      <c r="A45" s="85"/>
      <c r="B45" s="97" t="s">
        <v>106</v>
      </c>
      <c r="C45" s="100"/>
      <c r="D45" s="245"/>
    </row>
    <row r="46" spans="1:4" ht="12.75">
      <c r="A46" s="85"/>
      <c r="B46" s="97" t="s">
        <v>25</v>
      </c>
      <c r="C46" s="100"/>
      <c r="D46" s="245"/>
    </row>
    <row r="47" spans="1:4" ht="12.75">
      <c r="A47" s="85"/>
      <c r="B47" s="97" t="s">
        <v>38</v>
      </c>
      <c r="C47" s="100"/>
      <c r="D47" s="245"/>
    </row>
    <row r="48" spans="1:4" ht="12.75">
      <c r="A48" s="85"/>
      <c r="B48" s="97" t="s">
        <v>76</v>
      </c>
      <c r="C48" s="100"/>
      <c r="D48" s="245"/>
    </row>
    <row r="49" spans="1:4" ht="12.75">
      <c r="A49" s="85"/>
      <c r="B49" s="97" t="s">
        <v>148</v>
      </c>
      <c r="C49" s="100"/>
      <c r="D49" s="245"/>
    </row>
    <row r="50" spans="1:4" ht="12.75">
      <c r="A50" s="130" t="s">
        <v>125</v>
      </c>
      <c r="B50" s="85"/>
      <c r="C50" s="100"/>
      <c r="D50" s="245"/>
    </row>
    <row r="51" spans="1:4" ht="12.75">
      <c r="A51" s="85" t="s">
        <v>61</v>
      </c>
      <c r="B51" s="103" t="s">
        <v>8</v>
      </c>
      <c r="C51" s="100"/>
      <c r="D51" s="245"/>
    </row>
    <row r="52" spans="1:4" ht="12.75">
      <c r="A52" s="85"/>
      <c r="B52" s="103" t="s">
        <v>136</v>
      </c>
      <c r="C52" s="100"/>
      <c r="D52" s="245"/>
    </row>
    <row r="53" spans="1:4" ht="12.75">
      <c r="A53" s="85"/>
      <c r="B53" s="103" t="s">
        <v>143</v>
      </c>
      <c r="C53" s="100"/>
      <c r="D53" s="245"/>
    </row>
    <row r="54" spans="1:4" ht="12.75">
      <c r="A54" s="85"/>
      <c r="B54" s="103" t="s">
        <v>24</v>
      </c>
      <c r="C54" s="100"/>
      <c r="D54" s="245"/>
    </row>
    <row r="55" spans="1:4" ht="12.75">
      <c r="A55" s="85"/>
      <c r="B55" s="103" t="s">
        <v>26</v>
      </c>
      <c r="C55" s="100"/>
      <c r="D55" s="245"/>
    </row>
    <row r="56" spans="1:4" ht="12.75">
      <c r="A56" s="85"/>
      <c r="B56" s="103" t="s">
        <v>41</v>
      </c>
      <c r="C56" s="100"/>
      <c r="D56" s="245"/>
    </row>
    <row r="57" spans="1:4" ht="12.75">
      <c r="A57" s="85"/>
      <c r="B57" s="103" t="s">
        <v>149</v>
      </c>
      <c r="C57" s="100"/>
      <c r="D57" s="245"/>
    </row>
    <row r="58" spans="1:4" ht="12.75">
      <c r="A58" s="85" t="s">
        <v>58</v>
      </c>
      <c r="B58" s="103" t="s">
        <v>30</v>
      </c>
      <c r="C58" s="100"/>
      <c r="D58" s="245"/>
    </row>
    <row r="59" spans="1:4" ht="12.75">
      <c r="A59" s="85"/>
      <c r="B59" s="103" t="s">
        <v>69</v>
      </c>
      <c r="C59" s="100"/>
      <c r="D59" s="245"/>
    </row>
    <row r="60" spans="1:4" ht="12.75">
      <c r="A60" s="85"/>
      <c r="B60" s="103" t="s">
        <v>150</v>
      </c>
      <c r="C60" s="100"/>
      <c r="D60" s="245"/>
    </row>
    <row r="61" spans="1:4" ht="12.75">
      <c r="A61" s="85"/>
      <c r="B61" s="103" t="s">
        <v>52</v>
      </c>
      <c r="C61" s="100"/>
      <c r="D61" s="245"/>
    </row>
    <row r="62" spans="1:4" ht="12.75">
      <c r="A62" s="85"/>
      <c r="B62" s="103" t="s">
        <v>72</v>
      </c>
      <c r="C62" s="100"/>
      <c r="D62" s="245"/>
    </row>
    <row r="63" spans="1:4" ht="12.75">
      <c r="A63" s="85" t="s">
        <v>59</v>
      </c>
      <c r="B63" s="103" t="s">
        <v>153</v>
      </c>
      <c r="C63" s="100"/>
      <c r="D63" s="245"/>
    </row>
    <row r="64" spans="1:4" ht="12.75">
      <c r="A64" s="85"/>
      <c r="B64" s="103" t="s">
        <v>151</v>
      </c>
      <c r="C64" s="100"/>
      <c r="D64" s="245"/>
    </row>
    <row r="65" spans="1:4" ht="12.75">
      <c r="A65" s="85"/>
      <c r="B65" s="103" t="s">
        <v>152</v>
      </c>
      <c r="C65" s="100"/>
      <c r="D65" s="245"/>
    </row>
    <row r="66" spans="1:4" ht="12.75">
      <c r="A66" s="85"/>
      <c r="B66" s="103" t="s">
        <v>19</v>
      </c>
      <c r="C66" s="100"/>
      <c r="D66" s="245"/>
    </row>
    <row r="67" spans="1:4" ht="12.75">
      <c r="A67" s="85"/>
      <c r="B67" s="103" t="s">
        <v>154</v>
      </c>
      <c r="C67" s="100"/>
      <c r="D67" s="245"/>
    </row>
    <row r="68" spans="1:4" ht="12.75">
      <c r="A68" s="85"/>
      <c r="B68" s="103" t="s">
        <v>26</v>
      </c>
      <c r="C68" s="100"/>
      <c r="D68" s="245"/>
    </row>
    <row r="69" spans="1:4" ht="12.75">
      <c r="A69" s="85"/>
      <c r="B69" s="103" t="s">
        <v>53</v>
      </c>
      <c r="C69" s="100"/>
      <c r="D69" s="245"/>
    </row>
    <row r="70" spans="1:4" ht="12.75">
      <c r="A70" s="85"/>
      <c r="B70" s="103" t="s">
        <v>155</v>
      </c>
      <c r="C70" s="103"/>
      <c r="D70" s="245"/>
    </row>
    <row r="71" spans="1:4" ht="12.75">
      <c r="A71" s="85" t="s">
        <v>60</v>
      </c>
      <c r="B71" s="103" t="s">
        <v>156</v>
      </c>
      <c r="C71" s="100"/>
      <c r="D71" s="245"/>
    </row>
    <row r="72" spans="1:4" ht="12.75">
      <c r="A72" s="85"/>
      <c r="B72" s="103" t="s">
        <v>21</v>
      </c>
      <c r="C72" s="100"/>
      <c r="D72" s="245"/>
    </row>
    <row r="73" spans="1:4" ht="12.75">
      <c r="A73" s="85"/>
      <c r="B73" s="103" t="s">
        <v>22</v>
      </c>
      <c r="C73" s="100"/>
      <c r="D73" s="245"/>
    </row>
    <row r="74" spans="1:4" ht="12.75">
      <c r="A74" s="85"/>
      <c r="B74" s="103" t="s">
        <v>158</v>
      </c>
      <c r="C74" s="100"/>
      <c r="D74" s="245"/>
    </row>
    <row r="75" spans="1:4" ht="12.75">
      <c r="A75" s="85"/>
      <c r="B75" s="103" t="s">
        <v>39</v>
      </c>
      <c r="C75" s="100"/>
      <c r="D75" s="245"/>
    </row>
    <row r="76" spans="1:4" ht="12.75">
      <c r="A76" s="85"/>
      <c r="B76" s="103" t="s">
        <v>66</v>
      </c>
      <c r="C76" s="100"/>
      <c r="D76" s="245"/>
    </row>
    <row r="77" spans="1:4" ht="12.75">
      <c r="A77" s="85"/>
      <c r="B77" s="103" t="s">
        <v>149</v>
      </c>
      <c r="C77" s="100"/>
      <c r="D77" s="245"/>
    </row>
    <row r="78" spans="1:4" ht="12.75">
      <c r="A78" s="130" t="s">
        <v>126</v>
      </c>
      <c r="B78" s="85"/>
      <c r="C78" s="100"/>
      <c r="D78" s="245"/>
    </row>
    <row r="79" spans="1:4" ht="12.75">
      <c r="A79" s="85" t="s">
        <v>61</v>
      </c>
      <c r="B79" s="103" t="s">
        <v>159</v>
      </c>
      <c r="C79" s="100"/>
      <c r="D79" s="245"/>
    </row>
    <row r="80" spans="1:4" ht="12.75">
      <c r="A80" s="85"/>
      <c r="B80" s="103" t="s">
        <v>160</v>
      </c>
      <c r="C80" s="100"/>
      <c r="D80" s="245"/>
    </row>
    <row r="81" spans="1:4" ht="12.75">
      <c r="A81" s="85"/>
      <c r="B81" s="103" t="s">
        <v>143</v>
      </c>
      <c r="C81" s="100"/>
      <c r="D81" s="245"/>
    </row>
    <row r="82" spans="1:4" ht="12.75">
      <c r="A82" s="85"/>
      <c r="B82" s="103" t="s">
        <v>24</v>
      </c>
      <c r="C82" s="100"/>
      <c r="D82" s="245"/>
    </row>
    <row r="83" spans="1:4" ht="12.75">
      <c r="A83" s="85"/>
      <c r="B83" s="103" t="s">
        <v>26</v>
      </c>
      <c r="C83" s="100"/>
      <c r="D83" s="245"/>
    </row>
    <row r="84" spans="1:4" ht="12.75">
      <c r="A84" s="85"/>
      <c r="B84" s="103" t="s">
        <v>67</v>
      </c>
      <c r="C84" s="100"/>
      <c r="D84" s="245"/>
    </row>
    <row r="85" spans="1:4" ht="12.75">
      <c r="A85" s="85"/>
      <c r="B85" s="103" t="s">
        <v>189</v>
      </c>
      <c r="C85" s="100"/>
      <c r="D85" s="245"/>
    </row>
    <row r="86" spans="1:4" ht="12.75">
      <c r="A86" s="85" t="s">
        <v>58</v>
      </c>
      <c r="B86" s="103" t="s">
        <v>28</v>
      </c>
      <c r="C86" s="100"/>
      <c r="D86" s="245"/>
    </row>
    <row r="87" spans="1:4" ht="12.75">
      <c r="A87" s="85"/>
      <c r="B87" s="103" t="s">
        <v>33</v>
      </c>
      <c r="C87" s="100"/>
      <c r="D87" s="245"/>
    </row>
    <row r="88" spans="1:4" ht="12.75">
      <c r="A88" s="85"/>
      <c r="B88" s="103" t="s">
        <v>78</v>
      </c>
      <c r="C88" s="100"/>
      <c r="D88" s="245"/>
    </row>
    <row r="89" spans="1:4" ht="12.75">
      <c r="A89" s="85"/>
      <c r="B89" s="103" t="s">
        <v>34</v>
      </c>
      <c r="C89" s="100"/>
      <c r="D89" s="245"/>
    </row>
    <row r="90" spans="1:4" ht="12.75">
      <c r="A90" s="85" t="s">
        <v>59</v>
      </c>
      <c r="B90" s="97"/>
      <c r="C90" s="100"/>
      <c r="D90" s="245"/>
    </row>
    <row r="91" spans="1:4" ht="12.75">
      <c r="A91" s="85"/>
      <c r="B91" s="97" t="s">
        <v>161</v>
      </c>
      <c r="C91" s="100"/>
      <c r="D91" s="245"/>
    </row>
    <row r="92" spans="1:4" ht="12.75">
      <c r="A92" s="85"/>
      <c r="B92" s="97" t="s">
        <v>162</v>
      </c>
      <c r="C92" s="100"/>
      <c r="D92" s="245"/>
    </row>
    <row r="93" spans="1:4" ht="12.75">
      <c r="A93" s="85"/>
      <c r="B93" s="97" t="s">
        <v>163</v>
      </c>
      <c r="C93" s="100"/>
      <c r="D93" s="245"/>
    </row>
    <row r="94" spans="1:4" ht="12.75">
      <c r="A94" s="85"/>
      <c r="B94" s="97" t="s">
        <v>164</v>
      </c>
      <c r="C94" s="100"/>
      <c r="D94" s="245"/>
    </row>
    <row r="95" spans="1:4" ht="12.75">
      <c r="A95" s="85"/>
      <c r="B95" s="97" t="s">
        <v>24</v>
      </c>
      <c r="C95" s="100"/>
      <c r="D95" s="245"/>
    </row>
    <row r="96" spans="1:4" ht="12.75">
      <c r="A96" s="85"/>
      <c r="B96" s="97" t="s">
        <v>75</v>
      </c>
      <c r="C96" s="100"/>
      <c r="D96" s="245"/>
    </row>
    <row r="97" spans="1:4" ht="12.75">
      <c r="A97" s="85"/>
      <c r="B97" s="97" t="s">
        <v>65</v>
      </c>
      <c r="C97" s="100"/>
      <c r="D97" s="245"/>
    </row>
    <row r="98" spans="1:4" ht="12.75">
      <c r="A98" s="85"/>
      <c r="B98" s="97" t="s">
        <v>190</v>
      </c>
      <c r="C98" s="100"/>
      <c r="D98" s="245"/>
    </row>
    <row r="99" spans="1:4" ht="12.75">
      <c r="A99" s="85" t="s">
        <v>60</v>
      </c>
      <c r="B99" s="103" t="s">
        <v>12</v>
      </c>
      <c r="C99" s="100"/>
      <c r="D99" s="245"/>
    </row>
    <row r="100" spans="1:4" ht="12.75">
      <c r="A100" s="85"/>
      <c r="B100" s="103" t="s">
        <v>22</v>
      </c>
      <c r="C100" s="100"/>
      <c r="D100" s="245"/>
    </row>
    <row r="101" spans="1:4" ht="12.75">
      <c r="A101" s="85"/>
      <c r="B101" s="103" t="s">
        <v>106</v>
      </c>
      <c r="C101" s="100"/>
      <c r="D101" s="245"/>
    </row>
    <row r="102" spans="1:4" ht="12.75">
      <c r="A102" s="85"/>
      <c r="B102" s="103" t="s">
        <v>158</v>
      </c>
      <c r="C102" s="100"/>
      <c r="D102" s="245"/>
    </row>
    <row r="103" spans="1:4" ht="12.75">
      <c r="A103" s="85"/>
      <c r="B103" s="97" t="s">
        <v>53</v>
      </c>
      <c r="C103" s="100"/>
      <c r="D103" s="245"/>
    </row>
    <row r="104" spans="1:4" ht="12.75">
      <c r="A104" s="85"/>
      <c r="B104" s="103" t="s">
        <v>40</v>
      </c>
      <c r="C104" s="100"/>
      <c r="D104" s="245"/>
    </row>
    <row r="105" spans="1:4" ht="12.75">
      <c r="A105" s="85"/>
      <c r="B105" s="103" t="s">
        <v>190</v>
      </c>
      <c r="C105" s="100"/>
      <c r="D105" s="245"/>
    </row>
    <row r="106" spans="1:4" ht="12.75">
      <c r="A106" s="130" t="s">
        <v>127</v>
      </c>
      <c r="B106" s="85"/>
      <c r="C106" s="100"/>
      <c r="D106" s="245"/>
    </row>
    <row r="107" spans="1:4" ht="12.75">
      <c r="A107" s="85" t="s">
        <v>61</v>
      </c>
      <c r="B107" s="103" t="s">
        <v>14</v>
      </c>
      <c r="C107" s="100"/>
      <c r="D107" s="245"/>
    </row>
    <row r="108" spans="1:4" ht="12.75">
      <c r="A108" s="85"/>
      <c r="B108" s="103" t="s">
        <v>136</v>
      </c>
      <c r="C108" s="100"/>
      <c r="D108" s="245"/>
    </row>
    <row r="109" spans="1:4" ht="12.75">
      <c r="A109" s="85"/>
      <c r="B109" s="103" t="s">
        <v>143</v>
      </c>
      <c r="C109" s="100"/>
      <c r="D109" s="245"/>
    </row>
    <row r="110" spans="1:4" ht="12.75">
      <c r="A110" s="85"/>
      <c r="B110" s="103" t="s">
        <v>24</v>
      </c>
      <c r="C110" s="100"/>
      <c r="D110" s="245"/>
    </row>
    <row r="111" spans="1:4" ht="12.75">
      <c r="A111" s="85"/>
      <c r="B111" s="103" t="s">
        <v>26</v>
      </c>
      <c r="C111" s="100"/>
      <c r="D111" s="245"/>
    </row>
    <row r="112" spans="1:4" ht="12.75">
      <c r="A112" s="85"/>
      <c r="B112" s="103" t="s">
        <v>37</v>
      </c>
      <c r="C112" s="100"/>
      <c r="D112" s="245"/>
    </row>
    <row r="113" spans="1:4" ht="12.75">
      <c r="A113" s="85"/>
      <c r="B113" s="103" t="s">
        <v>149</v>
      </c>
      <c r="C113" s="100"/>
      <c r="D113" s="245"/>
    </row>
    <row r="114" spans="1:4" ht="12.75">
      <c r="A114" s="85" t="s">
        <v>58</v>
      </c>
      <c r="B114" s="103" t="s">
        <v>32</v>
      </c>
      <c r="C114" s="100"/>
      <c r="D114" s="245"/>
    </row>
    <row r="115" spans="1:4" ht="12.75">
      <c r="A115" s="85"/>
      <c r="B115" s="103" t="s">
        <v>98</v>
      </c>
      <c r="C115" s="100"/>
      <c r="D115" s="245"/>
    </row>
    <row r="116" spans="1:4" ht="12.75">
      <c r="A116" s="85"/>
      <c r="B116" s="103" t="s">
        <v>100</v>
      </c>
      <c r="C116" s="100"/>
      <c r="D116" s="245"/>
    </row>
    <row r="117" spans="1:4" ht="12.75">
      <c r="A117" s="85"/>
      <c r="B117" s="97" t="s">
        <v>165</v>
      </c>
      <c r="C117" s="100"/>
      <c r="D117" s="245"/>
    </row>
    <row r="118" spans="1:4" ht="12.75">
      <c r="A118" s="85"/>
      <c r="B118" s="103" t="s">
        <v>90</v>
      </c>
      <c r="C118" s="100"/>
      <c r="D118" s="245"/>
    </row>
    <row r="119" spans="1:4" ht="12.75">
      <c r="A119" s="85"/>
      <c r="B119" s="103" t="s">
        <v>199</v>
      </c>
      <c r="C119" s="100"/>
      <c r="D119" s="245"/>
    </row>
    <row r="120" spans="1:4" ht="12.75">
      <c r="A120" s="85" t="s">
        <v>59</v>
      </c>
      <c r="B120" s="103" t="s">
        <v>16</v>
      </c>
      <c r="C120" s="100"/>
      <c r="D120" s="245"/>
    </row>
    <row r="121" spans="1:4" ht="12.75">
      <c r="A121" s="85"/>
      <c r="B121" s="97" t="s">
        <v>166</v>
      </c>
      <c r="C121" s="100"/>
      <c r="D121" s="245"/>
    </row>
    <row r="122" spans="1:4" ht="12.75">
      <c r="A122" s="85"/>
      <c r="B122" s="97" t="s">
        <v>167</v>
      </c>
      <c r="C122" s="100"/>
      <c r="D122" s="245"/>
    </row>
    <row r="123" spans="1:4" ht="12.75">
      <c r="A123" s="85"/>
      <c r="B123" s="97" t="s">
        <v>19</v>
      </c>
      <c r="C123" s="100"/>
      <c r="D123" s="245"/>
    </row>
    <row r="124" spans="1:4" ht="12.75">
      <c r="A124" s="85"/>
      <c r="B124" s="97" t="s">
        <v>141</v>
      </c>
      <c r="C124" s="100"/>
      <c r="D124" s="245"/>
    </row>
    <row r="125" spans="1:4" ht="12.75">
      <c r="A125" s="85"/>
      <c r="B125" s="97" t="s">
        <v>75</v>
      </c>
      <c r="C125" s="100"/>
      <c r="D125" s="245"/>
    </row>
    <row r="126" spans="1:4" ht="12.75">
      <c r="A126" s="85"/>
      <c r="B126" s="97" t="s">
        <v>133</v>
      </c>
      <c r="C126" s="100"/>
      <c r="D126" s="245"/>
    </row>
    <row r="127" spans="1:4" ht="12.75">
      <c r="A127" s="85"/>
      <c r="B127" s="97" t="s">
        <v>149</v>
      </c>
      <c r="C127" s="100"/>
      <c r="D127" s="245"/>
    </row>
    <row r="128" spans="1:4" ht="12.75">
      <c r="A128" s="85" t="s">
        <v>60</v>
      </c>
      <c r="B128" s="97" t="s">
        <v>168</v>
      </c>
      <c r="C128" s="100"/>
      <c r="D128" s="245"/>
    </row>
    <row r="129" spans="1:4" ht="12.75">
      <c r="A129" s="85"/>
      <c r="B129" s="103" t="s">
        <v>22</v>
      </c>
      <c r="C129" s="100"/>
      <c r="D129" s="245"/>
    </row>
    <row r="130" spans="1:4" ht="12.75">
      <c r="A130" s="85"/>
      <c r="B130" s="103" t="s">
        <v>106</v>
      </c>
      <c r="C130" s="100"/>
      <c r="D130" s="245"/>
    </row>
    <row r="131" spans="1:4" ht="12.75">
      <c r="A131" s="85"/>
      <c r="B131" s="103" t="s">
        <v>169</v>
      </c>
      <c r="C131" s="100"/>
      <c r="D131" s="245"/>
    </row>
    <row r="132" spans="1:4" ht="12.75">
      <c r="A132" s="85"/>
      <c r="B132" s="97" t="s">
        <v>39</v>
      </c>
      <c r="C132" s="100"/>
      <c r="D132" s="245"/>
    </row>
    <row r="133" spans="1:4" ht="12.75">
      <c r="A133" s="85"/>
      <c r="B133" s="103" t="s">
        <v>99</v>
      </c>
      <c r="C133" s="100"/>
      <c r="D133" s="245"/>
    </row>
    <row r="134" spans="1:4" ht="12.75">
      <c r="A134" s="85" t="s">
        <v>170</v>
      </c>
      <c r="B134" s="103" t="s">
        <v>142</v>
      </c>
      <c r="C134" s="100"/>
      <c r="D134" s="245"/>
    </row>
    <row r="135" spans="1:4" ht="12.75">
      <c r="A135" s="130" t="s">
        <v>128</v>
      </c>
      <c r="B135" s="103"/>
      <c r="C135" s="100"/>
      <c r="D135" s="245"/>
    </row>
    <row r="136" spans="1:4" ht="12.75">
      <c r="A136" s="85" t="s">
        <v>61</v>
      </c>
      <c r="B136" s="85" t="s">
        <v>171</v>
      </c>
      <c r="C136" s="100"/>
      <c r="D136" s="245"/>
    </row>
    <row r="137" spans="1:4" ht="12.75">
      <c r="A137" s="85"/>
      <c r="B137" s="103" t="s">
        <v>136</v>
      </c>
      <c r="C137" s="100"/>
      <c r="D137" s="245"/>
    </row>
    <row r="138" spans="1:4" ht="12.75">
      <c r="A138" s="85"/>
      <c r="B138" s="103" t="s">
        <v>143</v>
      </c>
      <c r="C138" s="100"/>
      <c r="D138" s="245"/>
    </row>
    <row r="139" spans="1:4" ht="12.75">
      <c r="A139" s="85"/>
      <c r="B139" s="103" t="s">
        <v>24</v>
      </c>
      <c r="C139" s="100"/>
      <c r="D139" s="245"/>
    </row>
    <row r="140" spans="1:4" ht="12.75">
      <c r="A140" s="85"/>
      <c r="B140" s="103" t="s">
        <v>26</v>
      </c>
      <c r="C140" s="100"/>
      <c r="D140" s="245"/>
    </row>
    <row r="141" spans="1:4" ht="12.75">
      <c r="A141" s="85"/>
      <c r="B141" s="103" t="s">
        <v>62</v>
      </c>
      <c r="C141" s="100"/>
      <c r="D141" s="245"/>
    </row>
    <row r="142" spans="1:4" ht="12.75">
      <c r="A142" s="85"/>
      <c r="B142" s="103" t="s">
        <v>172</v>
      </c>
      <c r="C142" s="100"/>
      <c r="D142" s="245"/>
    </row>
    <row r="143" spans="1:4" ht="12.75">
      <c r="A143" s="85" t="s">
        <v>58</v>
      </c>
      <c r="B143" s="103" t="s">
        <v>29</v>
      </c>
      <c r="C143" s="100"/>
      <c r="D143" s="245"/>
    </row>
    <row r="144" spans="1:4" ht="12.75">
      <c r="A144" s="85"/>
      <c r="B144" s="103" t="s">
        <v>68</v>
      </c>
      <c r="C144" s="100"/>
      <c r="D144" s="245"/>
    </row>
    <row r="145" spans="1:4" ht="12.75">
      <c r="A145" s="85"/>
      <c r="B145" s="103" t="s">
        <v>52</v>
      </c>
      <c r="C145" s="100"/>
      <c r="D145" s="245"/>
    </row>
    <row r="146" spans="1:4" ht="12.75">
      <c r="A146" s="85"/>
      <c r="B146" s="103" t="s">
        <v>78</v>
      </c>
      <c r="C146" s="100"/>
      <c r="D146" s="245"/>
    </row>
    <row r="147" spans="1:4" ht="12.75">
      <c r="A147" s="85"/>
      <c r="B147" s="103" t="s">
        <v>72</v>
      </c>
      <c r="C147" s="100"/>
      <c r="D147" s="245"/>
    </row>
    <row r="148" spans="1:4" ht="12.75">
      <c r="A148" s="85" t="s">
        <v>59</v>
      </c>
      <c r="B148" s="103" t="s">
        <v>166</v>
      </c>
      <c r="C148" s="100"/>
      <c r="D148" s="245"/>
    </row>
    <row r="149" spans="1:4" ht="12.75">
      <c r="A149" s="85"/>
      <c r="B149" s="103" t="s">
        <v>174</v>
      </c>
      <c r="C149" s="100"/>
      <c r="D149" s="245"/>
    </row>
    <row r="150" spans="1:4" ht="12.75">
      <c r="A150" s="85"/>
      <c r="B150" s="103" t="s">
        <v>153</v>
      </c>
      <c r="C150" s="100"/>
      <c r="D150" s="245"/>
    </row>
    <row r="151" spans="1:4" ht="12.75">
      <c r="A151" s="85"/>
      <c r="B151" s="103" t="s">
        <v>19</v>
      </c>
      <c r="C151" s="100"/>
      <c r="D151" s="245"/>
    </row>
    <row r="152" spans="1:4" ht="12.75">
      <c r="A152" s="85"/>
      <c r="B152" s="97" t="s">
        <v>141</v>
      </c>
      <c r="C152" s="100"/>
      <c r="D152" s="245"/>
    </row>
    <row r="153" spans="1:4" ht="12.75">
      <c r="A153" s="85"/>
      <c r="B153" s="97" t="s">
        <v>26</v>
      </c>
      <c r="C153" s="100"/>
      <c r="D153" s="245"/>
    </row>
    <row r="154" spans="1:4" ht="12.75">
      <c r="A154" s="85"/>
      <c r="B154" s="97" t="s">
        <v>66</v>
      </c>
      <c r="C154" s="100"/>
      <c r="D154" s="245"/>
    </row>
    <row r="155" spans="1:4" ht="12.75">
      <c r="A155" s="85"/>
      <c r="B155" s="97" t="s">
        <v>172</v>
      </c>
      <c r="C155" s="100"/>
      <c r="D155" s="245"/>
    </row>
    <row r="156" spans="1:4" ht="12.75">
      <c r="A156" s="85" t="s">
        <v>60</v>
      </c>
      <c r="B156" s="97" t="s">
        <v>175</v>
      </c>
      <c r="C156" s="100"/>
      <c r="D156" s="245"/>
    </row>
    <row r="157" spans="1:4" ht="12.75">
      <c r="A157" s="85"/>
      <c r="B157" s="103" t="s">
        <v>24</v>
      </c>
      <c r="C157" s="100"/>
      <c r="D157" s="245"/>
    </row>
    <row r="158" spans="1:4" ht="12.75">
      <c r="A158" s="85"/>
      <c r="B158" s="97" t="s">
        <v>22</v>
      </c>
      <c r="C158" s="100"/>
      <c r="D158" s="245"/>
    </row>
    <row r="159" spans="1:4" ht="12.75">
      <c r="A159" s="85"/>
      <c r="B159" s="103" t="s">
        <v>106</v>
      </c>
      <c r="C159" s="100"/>
      <c r="D159" s="245"/>
    </row>
    <row r="160" spans="1:4" ht="12.75">
      <c r="A160" s="85"/>
      <c r="B160" s="103" t="s">
        <v>158</v>
      </c>
      <c r="C160" s="100"/>
      <c r="D160" s="245"/>
    </row>
    <row r="161" spans="1:4" ht="12.75">
      <c r="A161" s="85"/>
      <c r="B161" s="103" t="s">
        <v>67</v>
      </c>
      <c r="C161" s="100"/>
      <c r="D161" s="245"/>
    </row>
    <row r="162" spans="1:4" ht="12.75">
      <c r="A162" s="85"/>
      <c r="B162" s="97" t="s">
        <v>134</v>
      </c>
      <c r="C162" s="100"/>
      <c r="D162" s="245"/>
    </row>
    <row r="163" spans="1:4" ht="12.75">
      <c r="A163" s="85"/>
      <c r="B163" s="103" t="s">
        <v>172</v>
      </c>
      <c r="C163" s="100"/>
      <c r="D163" s="245"/>
    </row>
    <row r="164" spans="1:8" ht="12.75">
      <c r="A164" s="130" t="s">
        <v>129</v>
      </c>
      <c r="B164" s="103"/>
      <c r="C164" s="100"/>
      <c r="D164" s="245"/>
      <c r="F164" s="239"/>
      <c r="G164" s="239"/>
      <c r="H164" s="239"/>
    </row>
    <row r="165" spans="1:8" ht="12.75">
      <c r="A165" s="85" t="s">
        <v>61</v>
      </c>
      <c r="B165" s="85" t="s">
        <v>78</v>
      </c>
      <c r="C165" s="100"/>
      <c r="D165" s="245"/>
      <c r="F165" s="239"/>
      <c r="G165" s="239"/>
      <c r="H165" s="239"/>
    </row>
    <row r="166" spans="1:8" ht="12.75">
      <c r="A166" s="85"/>
      <c r="B166" s="97" t="s">
        <v>176</v>
      </c>
      <c r="C166" s="100"/>
      <c r="D166" s="245"/>
      <c r="F166" s="239"/>
      <c r="G166" s="239"/>
      <c r="H166" s="239"/>
    </row>
    <row r="167" spans="1:8" ht="12.75">
      <c r="A167" s="85"/>
      <c r="B167" s="103" t="s">
        <v>24</v>
      </c>
      <c r="C167" s="100"/>
      <c r="D167" s="245"/>
      <c r="F167" s="239"/>
      <c r="G167" s="239"/>
      <c r="H167" s="239"/>
    </row>
    <row r="168" spans="1:8" ht="12.75">
      <c r="A168" s="85"/>
      <c r="B168" s="103" t="s">
        <v>143</v>
      </c>
      <c r="C168" s="100"/>
      <c r="D168" s="245"/>
      <c r="F168" s="239"/>
      <c r="G168" s="239"/>
      <c r="H168" s="239"/>
    </row>
    <row r="169" spans="1:8" ht="12.75">
      <c r="A169" s="85"/>
      <c r="B169" s="103" t="s">
        <v>26</v>
      </c>
      <c r="C169" s="100"/>
      <c r="D169" s="245"/>
      <c r="F169" s="239"/>
      <c r="G169" s="239"/>
      <c r="H169" s="239"/>
    </row>
    <row r="170" spans="1:8" ht="12.75">
      <c r="A170" s="85"/>
      <c r="B170" s="103" t="s">
        <v>109</v>
      </c>
      <c r="C170" s="100"/>
      <c r="D170" s="245"/>
      <c r="F170" s="239"/>
      <c r="G170" s="239"/>
      <c r="H170" s="239"/>
    </row>
    <row r="171" spans="1:8" ht="12.75">
      <c r="A171" s="85"/>
      <c r="B171" s="97" t="s">
        <v>177</v>
      </c>
      <c r="C171" s="246"/>
      <c r="D171" s="244"/>
      <c r="E171" s="239"/>
      <c r="F171" s="239"/>
      <c r="G171" s="239"/>
      <c r="H171" s="239"/>
    </row>
    <row r="172" spans="1:8" ht="12.75">
      <c r="A172" s="85" t="s">
        <v>58</v>
      </c>
      <c r="B172" s="97" t="s">
        <v>30</v>
      </c>
      <c r="C172" s="246"/>
      <c r="D172" s="244"/>
      <c r="E172" s="239"/>
      <c r="F172" s="239"/>
      <c r="G172" s="239"/>
      <c r="H172" s="239"/>
    </row>
    <row r="173" spans="1:8" ht="12.75">
      <c r="A173" s="85"/>
      <c r="B173" s="97" t="s">
        <v>32</v>
      </c>
      <c r="C173" s="246"/>
      <c r="D173" s="244"/>
      <c r="E173" s="239"/>
      <c r="F173" s="239"/>
      <c r="G173" s="239"/>
      <c r="H173" s="239"/>
    </row>
    <row r="174" spans="1:8" ht="12.75">
      <c r="A174" s="85"/>
      <c r="B174" s="97" t="s">
        <v>173</v>
      </c>
      <c r="C174" s="246"/>
      <c r="D174" s="244"/>
      <c r="E174" s="239"/>
      <c r="F174" s="239"/>
      <c r="G174" s="239"/>
      <c r="H174" s="239"/>
    </row>
    <row r="175" spans="1:8" ht="12.75">
      <c r="A175" s="85"/>
      <c r="B175" s="103" t="s">
        <v>178</v>
      </c>
      <c r="C175" s="246"/>
      <c r="D175" s="244"/>
      <c r="E175" s="239"/>
      <c r="F175" s="239"/>
      <c r="G175" s="239"/>
      <c r="H175" s="239"/>
    </row>
    <row r="176" spans="1:8" ht="12.75">
      <c r="A176" s="85"/>
      <c r="B176" s="103" t="s">
        <v>52</v>
      </c>
      <c r="C176" s="100"/>
      <c r="D176" s="245"/>
      <c r="F176" s="239"/>
      <c r="G176" s="239"/>
      <c r="H176" s="239"/>
    </row>
    <row r="177" spans="1:8" ht="12.75">
      <c r="A177" s="85"/>
      <c r="B177" s="103" t="s">
        <v>34</v>
      </c>
      <c r="C177" s="100"/>
      <c r="D177" s="245"/>
      <c r="F177" s="239"/>
      <c r="G177" s="239"/>
      <c r="H177" s="239"/>
    </row>
    <row r="178" spans="1:8" ht="12.75">
      <c r="A178" s="85" t="s">
        <v>59</v>
      </c>
      <c r="B178" s="103" t="s">
        <v>180</v>
      </c>
      <c r="C178" s="100"/>
      <c r="D178" s="245"/>
      <c r="F178" s="239"/>
      <c r="G178" s="239"/>
      <c r="H178" s="239"/>
    </row>
    <row r="179" spans="1:8" ht="12.75">
      <c r="A179" s="85"/>
      <c r="B179" s="103" t="s">
        <v>162</v>
      </c>
      <c r="C179" s="100"/>
      <c r="D179" s="245"/>
      <c r="F179" s="239"/>
      <c r="G179" s="239"/>
      <c r="H179" s="239"/>
    </row>
    <row r="180" spans="1:8" ht="12.75">
      <c r="A180" s="85"/>
      <c r="B180" s="103" t="s">
        <v>179</v>
      </c>
      <c r="C180" s="100"/>
      <c r="D180" s="245"/>
      <c r="F180" s="239"/>
      <c r="G180" s="239"/>
      <c r="H180" s="239"/>
    </row>
    <row r="181" spans="1:4" ht="12.75">
      <c r="A181" s="85"/>
      <c r="B181" s="103" t="s">
        <v>19</v>
      </c>
      <c r="C181" s="100"/>
      <c r="D181" s="245"/>
    </row>
    <row r="182" spans="1:4" ht="12.75">
      <c r="A182" s="85"/>
      <c r="B182" s="103" t="s">
        <v>141</v>
      </c>
      <c r="C182" s="100"/>
      <c r="D182" s="245"/>
    </row>
    <row r="183" spans="1:4" ht="12.75">
      <c r="A183" s="85"/>
      <c r="B183" s="97" t="s">
        <v>26</v>
      </c>
      <c r="C183" s="100"/>
      <c r="D183" s="245"/>
    </row>
    <row r="184" spans="1:4" ht="12.75">
      <c r="A184" s="85"/>
      <c r="B184" s="97" t="s">
        <v>36</v>
      </c>
      <c r="C184" s="100"/>
      <c r="D184" s="245"/>
    </row>
    <row r="185" spans="1:4" ht="12.75">
      <c r="A185" s="85"/>
      <c r="B185" s="97" t="s">
        <v>177</v>
      </c>
      <c r="C185" s="100"/>
      <c r="D185" s="245"/>
    </row>
    <row r="186" spans="1:4" ht="12.75">
      <c r="A186" s="85" t="s">
        <v>60</v>
      </c>
      <c r="B186" s="97" t="s">
        <v>181</v>
      </c>
      <c r="C186" s="100"/>
      <c r="D186" s="245"/>
    </row>
    <row r="187" spans="1:4" ht="12.75">
      <c r="A187" s="85"/>
      <c r="B187" s="97" t="s">
        <v>157</v>
      </c>
      <c r="C187" s="100"/>
      <c r="D187" s="245"/>
    </row>
    <row r="188" spans="1:4" ht="12.75">
      <c r="A188" s="85"/>
      <c r="B188" s="97" t="s">
        <v>106</v>
      </c>
      <c r="C188" s="100"/>
      <c r="D188" s="245"/>
    </row>
    <row r="189" spans="1:4" ht="12.75">
      <c r="A189" s="85"/>
      <c r="B189" s="103" t="s">
        <v>158</v>
      </c>
      <c r="C189" s="100"/>
      <c r="D189" s="245"/>
    </row>
    <row r="190" spans="1:4" ht="12.75">
      <c r="A190" s="85"/>
      <c r="B190" s="103" t="s">
        <v>38</v>
      </c>
      <c r="C190" s="100"/>
      <c r="D190" s="245"/>
    </row>
    <row r="191" spans="1:4" ht="12.75">
      <c r="A191" s="85"/>
      <c r="B191" s="103" t="s">
        <v>76</v>
      </c>
      <c r="C191" s="100"/>
      <c r="D191" s="245"/>
    </row>
    <row r="192" spans="1:4" ht="12.75">
      <c r="A192" s="85"/>
      <c r="B192" s="97" t="s">
        <v>95</v>
      </c>
      <c r="C192" s="100"/>
      <c r="D192" s="245"/>
    </row>
    <row r="193" spans="1:4" ht="12.75">
      <c r="A193" s="85"/>
      <c r="B193" s="103" t="s">
        <v>177</v>
      </c>
      <c r="C193" s="100"/>
      <c r="D193" s="245"/>
    </row>
    <row r="194" spans="1:4" ht="12.75">
      <c r="A194" s="130" t="s">
        <v>130</v>
      </c>
      <c r="B194" s="103"/>
      <c r="C194" s="100"/>
      <c r="D194" s="245"/>
    </row>
    <row r="195" spans="1:4" ht="12.75">
      <c r="A195" s="85" t="s">
        <v>61</v>
      </c>
      <c r="B195" s="85" t="s">
        <v>8</v>
      </c>
      <c r="C195" s="100"/>
      <c r="D195" s="245"/>
    </row>
    <row r="196" spans="1:4" ht="12.75">
      <c r="A196" s="85"/>
      <c r="B196" s="97" t="s">
        <v>136</v>
      </c>
      <c r="C196" s="100"/>
      <c r="D196" s="245"/>
    </row>
    <row r="197" spans="1:4" ht="12.75">
      <c r="A197" s="85"/>
      <c r="B197" s="103" t="s">
        <v>143</v>
      </c>
      <c r="C197" s="100"/>
      <c r="D197" s="245"/>
    </row>
    <row r="198" spans="1:4" ht="12.75">
      <c r="A198" s="85"/>
      <c r="B198" s="103" t="s">
        <v>24</v>
      </c>
      <c r="C198" s="100"/>
      <c r="D198" s="245"/>
    </row>
    <row r="199" spans="1:4" ht="12.75">
      <c r="A199" s="85"/>
      <c r="B199" s="103" t="s">
        <v>26</v>
      </c>
      <c r="C199" s="100"/>
      <c r="D199" s="245"/>
    </row>
    <row r="200" spans="1:4" ht="12.75">
      <c r="A200" s="85"/>
      <c r="B200" s="103" t="s">
        <v>41</v>
      </c>
      <c r="C200" s="100"/>
      <c r="D200" s="245"/>
    </row>
    <row r="201" spans="1:4" ht="12.75">
      <c r="A201" s="85"/>
      <c r="B201" s="103" t="s">
        <v>172</v>
      </c>
      <c r="C201" s="100"/>
      <c r="D201" s="245"/>
    </row>
    <row r="202" spans="1:4" ht="12.75">
      <c r="A202" s="85"/>
      <c r="B202" s="103"/>
      <c r="C202" s="100"/>
      <c r="D202" s="245"/>
    </row>
    <row r="203" spans="1:4" ht="12.75">
      <c r="A203" s="85"/>
      <c r="B203" s="103"/>
      <c r="C203" s="100"/>
      <c r="D203" s="245"/>
    </row>
    <row r="204" spans="1:4" ht="12.75">
      <c r="A204" s="85"/>
      <c r="B204" s="103"/>
      <c r="C204" s="100"/>
      <c r="D204" s="245"/>
    </row>
    <row r="205" spans="1:4" ht="12.75">
      <c r="A205" s="85"/>
      <c r="B205" s="103"/>
      <c r="C205" s="100"/>
      <c r="D205" s="245"/>
    </row>
    <row r="206" spans="1:4" ht="12.75">
      <c r="A206" s="85"/>
      <c r="B206" s="103"/>
      <c r="C206" s="100"/>
      <c r="D206" s="245"/>
    </row>
    <row r="207" spans="1:4" ht="12.75">
      <c r="A207" s="85"/>
      <c r="B207" s="103"/>
      <c r="C207" s="100"/>
      <c r="D207" s="245"/>
    </row>
    <row r="208" spans="1:4" ht="12.75">
      <c r="A208" s="85"/>
      <c r="B208" s="103"/>
      <c r="C208" s="100"/>
      <c r="D208" s="245"/>
    </row>
    <row r="209" spans="1:4" ht="12.75">
      <c r="A209" s="85"/>
      <c r="B209" s="103"/>
      <c r="C209" s="100"/>
      <c r="D209" s="245"/>
    </row>
    <row r="210" spans="1:4" ht="12.75">
      <c r="A210" s="85"/>
      <c r="B210" s="97"/>
      <c r="C210" s="100"/>
      <c r="D210" s="245"/>
    </row>
    <row r="211" spans="1:4" ht="12.75">
      <c r="A211" s="85"/>
      <c r="B211" s="97"/>
      <c r="C211" s="100"/>
      <c r="D211" s="245"/>
    </row>
    <row r="212" spans="1:4" ht="12.75">
      <c r="A212" s="85"/>
      <c r="B212" s="97"/>
      <c r="C212" s="100"/>
      <c r="D212" s="245"/>
    </row>
    <row r="213" spans="1:4" ht="12.75">
      <c r="A213" s="85"/>
      <c r="B213" s="97"/>
      <c r="C213" s="100"/>
      <c r="D213" s="245"/>
    </row>
    <row r="214" spans="1:4" ht="12.75">
      <c r="A214" s="85"/>
      <c r="B214" s="97"/>
      <c r="C214" s="100"/>
      <c r="D214" s="245"/>
    </row>
    <row r="215" spans="1:4" ht="12.75">
      <c r="A215" s="85"/>
      <c r="B215" s="97"/>
      <c r="C215" s="100"/>
      <c r="D215" s="245"/>
    </row>
    <row r="216" spans="1:4" ht="12.75">
      <c r="A216" s="85"/>
      <c r="B216" s="103"/>
      <c r="C216" s="100"/>
      <c r="D216" s="245"/>
    </row>
    <row r="217" spans="1:4" ht="12.75">
      <c r="A217" s="85"/>
      <c r="B217" s="103"/>
      <c r="C217" s="100"/>
      <c r="D217" s="245"/>
    </row>
    <row r="218" spans="1:4" ht="12.75">
      <c r="A218" s="85"/>
      <c r="B218" s="103"/>
      <c r="C218" s="100"/>
      <c r="D218" s="245"/>
    </row>
    <row r="219" spans="1:4" ht="12.75">
      <c r="A219" s="85"/>
      <c r="B219" s="97"/>
      <c r="C219" s="100"/>
      <c r="D219" s="245"/>
    </row>
    <row r="220" spans="1:4" ht="12.75">
      <c r="A220" s="85"/>
      <c r="B220" s="103"/>
      <c r="C220" s="100"/>
      <c r="D220" s="245"/>
    </row>
    <row r="221" spans="1:4" ht="12.75">
      <c r="A221" s="85"/>
      <c r="B221" s="103"/>
      <c r="C221" s="100"/>
      <c r="D221" s="245"/>
    </row>
    <row r="222" spans="1:4" ht="12.75">
      <c r="A222" s="85"/>
      <c r="B222" s="103"/>
      <c r="C222" s="247"/>
      <c r="D222" s="245"/>
    </row>
    <row r="223" spans="1:6" ht="12.75">
      <c r="A223" s="240"/>
      <c r="B223" s="103"/>
      <c r="C223" s="244"/>
      <c r="D223" s="244"/>
      <c r="E223" s="244"/>
      <c r="F223" s="244"/>
    </row>
    <row r="224" spans="1:6" ht="12.75">
      <c r="A224" s="243"/>
      <c r="B224" s="103"/>
      <c r="C224" s="244"/>
      <c r="D224" s="244"/>
      <c r="E224" s="244"/>
      <c r="F224" s="244"/>
    </row>
    <row r="225" spans="1:6" ht="12.75">
      <c r="A225" s="244"/>
      <c r="B225" s="241"/>
      <c r="C225" s="244"/>
      <c r="D225" s="244"/>
      <c r="E225" s="244"/>
      <c r="F225" s="244"/>
    </row>
    <row r="226" spans="1:6" ht="12.75">
      <c r="A226" s="244"/>
      <c r="B226" s="244"/>
      <c r="C226" s="244"/>
      <c r="D226" s="244"/>
      <c r="E226" s="244"/>
      <c r="F226" s="244"/>
    </row>
    <row r="227" spans="1:6" ht="12.75">
      <c r="A227" s="244"/>
      <c r="B227" s="242"/>
      <c r="C227" s="244"/>
      <c r="D227" s="244"/>
      <c r="E227" s="244"/>
      <c r="F227" s="244"/>
    </row>
    <row r="228" spans="1:6" ht="12.75">
      <c r="A228" s="244"/>
      <c r="B228" s="242"/>
      <c r="C228" s="244"/>
      <c r="D228" s="244"/>
      <c r="E228" s="244"/>
      <c r="F228" s="244"/>
    </row>
    <row r="229" spans="1:6" ht="12.75">
      <c r="A229" s="244"/>
      <c r="B229" s="242"/>
      <c r="C229" s="244"/>
      <c r="D229" s="244"/>
      <c r="E229" s="244"/>
      <c r="F229" s="244"/>
    </row>
    <row r="230" spans="1:6" ht="12.75">
      <c r="A230" s="244"/>
      <c r="B230" s="242"/>
      <c r="C230" s="244"/>
      <c r="D230" s="244"/>
      <c r="E230" s="244"/>
      <c r="F230" s="244"/>
    </row>
    <row r="231" spans="1:6" ht="12.75">
      <c r="A231" s="244"/>
      <c r="B231" s="242"/>
      <c r="C231" s="244"/>
      <c r="D231" s="244"/>
      <c r="E231" s="244"/>
      <c r="F231" s="244"/>
    </row>
    <row r="232" spans="1:6" ht="12.75">
      <c r="A232" s="244"/>
      <c r="B232" s="242"/>
      <c r="C232" s="244"/>
      <c r="D232" s="244"/>
      <c r="E232" s="244"/>
      <c r="F232" s="244"/>
    </row>
    <row r="233" spans="1:6" ht="12.75">
      <c r="A233" s="244"/>
      <c r="B233" s="242"/>
      <c r="C233" s="244"/>
      <c r="D233" s="244"/>
      <c r="E233" s="244"/>
      <c r="F233" s="244"/>
    </row>
    <row r="234" spans="1:6" ht="12.75">
      <c r="A234" s="244"/>
      <c r="B234" s="242"/>
      <c r="C234" s="244"/>
      <c r="D234" s="244"/>
      <c r="E234" s="244"/>
      <c r="F234" s="244"/>
    </row>
    <row r="235" spans="1:6" ht="12.75">
      <c r="A235" s="244"/>
      <c r="B235" s="242"/>
      <c r="C235" s="244"/>
      <c r="D235" s="244"/>
      <c r="E235" s="244"/>
      <c r="F235" s="244"/>
    </row>
    <row r="236" spans="1:6" ht="12.75">
      <c r="A236" s="244"/>
      <c r="B236" s="242"/>
      <c r="C236" s="244"/>
      <c r="D236" s="244"/>
      <c r="E236" s="244"/>
      <c r="F236" s="244"/>
    </row>
    <row r="237" spans="1:6" ht="12.75">
      <c r="A237" s="244"/>
      <c r="B237" s="242"/>
      <c r="C237" s="244"/>
      <c r="D237" s="244"/>
      <c r="E237" s="244"/>
      <c r="F237" s="244"/>
    </row>
    <row r="238" spans="1:6" ht="12.75">
      <c r="A238" s="244"/>
      <c r="B238" s="242"/>
      <c r="C238" s="244"/>
      <c r="D238" s="244"/>
      <c r="E238" s="244"/>
      <c r="F238" s="244"/>
    </row>
    <row r="239" spans="1:6" ht="12.75">
      <c r="A239" s="244"/>
      <c r="B239" s="242"/>
      <c r="C239" s="244"/>
      <c r="D239" s="244"/>
      <c r="E239" s="244"/>
      <c r="F239" s="244"/>
    </row>
    <row r="240" spans="1:6" ht="12.75">
      <c r="A240" s="244"/>
      <c r="B240" s="242"/>
      <c r="C240" s="244"/>
      <c r="D240" s="244"/>
      <c r="E240" s="244"/>
      <c r="F240" s="244"/>
    </row>
    <row r="241" spans="1:6" ht="12.75">
      <c r="A241" s="244"/>
      <c r="B241" s="242"/>
      <c r="C241" s="244"/>
      <c r="D241" s="244"/>
      <c r="E241" s="244"/>
      <c r="F241" s="244"/>
    </row>
    <row r="242" spans="1:6" ht="12.75">
      <c r="A242" s="244"/>
      <c r="B242" s="242"/>
      <c r="C242" s="244"/>
      <c r="D242" s="244"/>
      <c r="E242" s="244"/>
      <c r="F242" s="244"/>
    </row>
    <row r="243" spans="1:6" ht="12.75">
      <c r="A243" s="244"/>
      <c r="B243" s="242"/>
      <c r="C243" s="244"/>
      <c r="D243" s="244"/>
      <c r="E243" s="244"/>
      <c r="F243" s="244"/>
    </row>
    <row r="244" spans="1:6" ht="12.75">
      <c r="A244" s="244"/>
      <c r="B244" s="242"/>
      <c r="C244" s="244"/>
      <c r="D244" s="244"/>
      <c r="E244" s="244"/>
      <c r="F244" s="244"/>
    </row>
    <row r="245" spans="1:6" ht="12.75">
      <c r="A245" s="244"/>
      <c r="B245" s="242"/>
      <c r="C245" s="244"/>
      <c r="D245" s="244"/>
      <c r="E245" s="244"/>
      <c r="F245" s="244"/>
    </row>
    <row r="246" spans="1:6" ht="12.75">
      <c r="A246" s="244"/>
      <c r="B246" s="242"/>
      <c r="C246" s="244"/>
      <c r="D246" s="244"/>
      <c r="E246" s="244"/>
      <c r="F246" s="244"/>
    </row>
    <row r="247" spans="1:6" ht="12.75">
      <c r="A247" s="244"/>
      <c r="B247" s="242"/>
      <c r="C247" s="244"/>
      <c r="D247" s="244"/>
      <c r="E247" s="244"/>
      <c r="F247" s="244"/>
    </row>
    <row r="248" spans="1:6" ht="12.75">
      <c r="A248" s="244"/>
      <c r="B248" s="242"/>
      <c r="C248" s="244"/>
      <c r="D248" s="244"/>
      <c r="E248" s="244"/>
      <c r="F248" s="244"/>
    </row>
    <row r="249" spans="1:6" ht="12.75">
      <c r="A249" s="244"/>
      <c r="B249" s="242"/>
      <c r="C249" s="244"/>
      <c r="D249" s="244"/>
      <c r="E249" s="244"/>
      <c r="F249" s="244"/>
    </row>
    <row r="250" spans="1:6" ht="12.75">
      <c r="A250" s="244"/>
      <c r="B250" s="242"/>
      <c r="C250" s="244"/>
      <c r="D250" s="244"/>
      <c r="E250" s="244"/>
      <c r="F250" s="244"/>
    </row>
    <row r="251" spans="1:6" ht="12.75">
      <c r="A251" s="244"/>
      <c r="B251" s="242"/>
      <c r="C251" s="244"/>
      <c r="D251" s="244"/>
      <c r="E251" s="244"/>
      <c r="F251" s="244"/>
    </row>
    <row r="252" spans="1:6" ht="12.75">
      <c r="A252" s="244"/>
      <c r="B252" s="242"/>
      <c r="C252" s="244"/>
      <c r="D252" s="244"/>
      <c r="E252" s="244"/>
      <c r="F252" s="244"/>
    </row>
    <row r="253" spans="1:6" ht="12.75">
      <c r="A253" s="244"/>
      <c r="B253" s="242"/>
      <c r="C253" s="244"/>
      <c r="D253" s="244"/>
      <c r="E253" s="244"/>
      <c r="F253" s="244"/>
    </row>
    <row r="254" spans="1:6" ht="12.75">
      <c r="A254" s="244"/>
      <c r="B254" s="242"/>
      <c r="C254" s="244"/>
      <c r="D254" s="244"/>
      <c r="E254" s="244"/>
      <c r="F254" s="244"/>
    </row>
    <row r="255" spans="1:6" ht="12.75">
      <c r="A255" s="243"/>
      <c r="B255" s="242"/>
      <c r="C255" s="244"/>
      <c r="D255" s="244"/>
      <c r="E255" s="244"/>
      <c r="F255" s="244"/>
    </row>
    <row r="256" spans="1:6" ht="12.75">
      <c r="A256" s="244"/>
      <c r="B256" s="242"/>
      <c r="C256" s="244"/>
      <c r="D256" s="244"/>
      <c r="E256" s="244"/>
      <c r="F256" s="244"/>
    </row>
    <row r="257" spans="1:6" ht="12.75">
      <c r="A257" s="244"/>
      <c r="B257" s="244"/>
      <c r="C257" s="244"/>
      <c r="D257" s="244"/>
      <c r="E257" s="244"/>
      <c r="F257" s="244"/>
    </row>
    <row r="258" spans="1:6" ht="12.75">
      <c r="A258" s="244"/>
      <c r="B258" s="242"/>
      <c r="C258" s="244"/>
      <c r="D258" s="244"/>
      <c r="E258" s="244"/>
      <c r="F258" s="244"/>
    </row>
    <row r="259" spans="1:6" ht="12.75">
      <c r="A259" s="244"/>
      <c r="B259" s="242"/>
      <c r="C259" s="244"/>
      <c r="D259" s="244"/>
      <c r="E259" s="244"/>
      <c r="F259" s="244"/>
    </row>
    <row r="260" spans="1:6" ht="12.75">
      <c r="A260" s="244"/>
      <c r="B260" s="242"/>
      <c r="C260" s="244"/>
      <c r="D260" s="244"/>
      <c r="E260" s="244"/>
      <c r="F260" s="244"/>
    </row>
    <row r="261" spans="1:6" ht="12.75">
      <c r="A261" s="244"/>
      <c r="B261" s="242"/>
      <c r="C261" s="244"/>
      <c r="D261" s="244"/>
      <c r="E261" s="244"/>
      <c r="F261" s="244"/>
    </row>
    <row r="262" spans="1:6" ht="12.75">
      <c r="A262" s="244"/>
      <c r="B262" s="242"/>
      <c r="C262" s="244"/>
      <c r="D262" s="244"/>
      <c r="E262" s="244"/>
      <c r="F262" s="244"/>
    </row>
    <row r="263" spans="1:6" ht="12.75">
      <c r="A263" s="244"/>
      <c r="B263" s="242"/>
      <c r="C263" s="244"/>
      <c r="D263" s="244"/>
      <c r="E263" s="244"/>
      <c r="F263" s="244"/>
    </row>
    <row r="264" spans="1:6" ht="12.75">
      <c r="A264" s="244"/>
      <c r="B264" s="244"/>
      <c r="C264" s="244"/>
      <c r="D264" s="244"/>
      <c r="E264" s="244"/>
      <c r="F264" s="244"/>
    </row>
    <row r="265" spans="1:6" ht="12.75">
      <c r="A265" s="244"/>
      <c r="B265" s="244"/>
      <c r="C265" s="244"/>
      <c r="D265" s="244"/>
      <c r="E265" s="244"/>
      <c r="F265" s="244"/>
    </row>
    <row r="266" spans="1:6" ht="12.75">
      <c r="A266" s="244"/>
      <c r="B266" s="244"/>
      <c r="C266" s="244"/>
      <c r="D266" s="244"/>
      <c r="E266" s="244"/>
      <c r="F266" s="244"/>
    </row>
    <row r="267" spans="1:6" ht="12.75">
      <c r="A267" s="244"/>
      <c r="B267" s="244"/>
      <c r="C267" s="244"/>
      <c r="D267" s="244"/>
      <c r="E267" s="244"/>
      <c r="F267" s="244"/>
    </row>
    <row r="268" spans="1:6" ht="12.75">
      <c r="A268" s="244"/>
      <c r="B268" s="244"/>
      <c r="C268" s="244"/>
      <c r="D268" s="244"/>
      <c r="E268" s="244"/>
      <c r="F268" s="244"/>
    </row>
    <row r="269" spans="1:6" ht="12.75">
      <c r="A269" s="244"/>
      <c r="B269" s="244"/>
      <c r="C269" s="244"/>
      <c r="D269" s="244"/>
      <c r="E269" s="244"/>
      <c r="F269" s="244"/>
    </row>
    <row r="270" spans="1:6" ht="12.75">
      <c r="A270" s="244"/>
      <c r="B270" s="244"/>
      <c r="C270" s="244"/>
      <c r="D270" s="244"/>
      <c r="E270" s="244"/>
      <c r="F270" s="244"/>
    </row>
    <row r="271" spans="1:6" ht="12.75">
      <c r="A271" s="244"/>
      <c r="B271" s="242"/>
      <c r="C271" s="244"/>
      <c r="D271" s="244"/>
      <c r="E271" s="244"/>
      <c r="F271" s="244"/>
    </row>
    <row r="272" spans="1:6" ht="12.75">
      <c r="A272" s="244"/>
      <c r="B272" s="242"/>
      <c r="C272" s="244"/>
      <c r="D272" s="244"/>
      <c r="E272" s="244"/>
      <c r="F272" s="244"/>
    </row>
    <row r="273" spans="1:6" ht="12.75">
      <c r="A273" s="244"/>
      <c r="B273" s="242"/>
      <c r="C273" s="244"/>
      <c r="D273" s="244"/>
      <c r="E273" s="244"/>
      <c r="F273" s="244"/>
    </row>
    <row r="274" spans="1:6" ht="12.75">
      <c r="A274" s="244"/>
      <c r="B274" s="242"/>
      <c r="C274" s="244"/>
      <c r="D274" s="244"/>
      <c r="E274" s="244"/>
      <c r="F274" s="244"/>
    </row>
    <row r="275" spans="1:6" ht="12.75">
      <c r="A275" s="244"/>
      <c r="B275" s="242"/>
      <c r="C275" s="244"/>
      <c r="D275" s="244"/>
      <c r="E275" s="244"/>
      <c r="F275" s="244"/>
    </row>
    <row r="276" spans="1:6" ht="12.75">
      <c r="A276" s="244"/>
      <c r="B276" s="242"/>
      <c r="C276" s="244"/>
      <c r="D276" s="244"/>
      <c r="E276" s="244"/>
      <c r="F276" s="244"/>
    </row>
    <row r="277" spans="1:6" ht="12.75">
      <c r="A277" s="244"/>
      <c r="B277" s="242"/>
      <c r="C277" s="244"/>
      <c r="D277" s="244"/>
      <c r="E277" s="244"/>
      <c r="F277" s="244"/>
    </row>
    <row r="278" spans="1:6" ht="12.75">
      <c r="A278" s="244"/>
      <c r="B278" s="242"/>
      <c r="C278" s="244"/>
      <c r="D278" s="244"/>
      <c r="E278" s="244"/>
      <c r="F278" s="244"/>
    </row>
    <row r="279" spans="1:6" ht="12.75">
      <c r="A279" s="244"/>
      <c r="B279" s="242"/>
      <c r="C279" s="244"/>
      <c r="D279" s="244"/>
      <c r="E279" s="244"/>
      <c r="F279" s="244"/>
    </row>
    <row r="280" spans="1:6" ht="12.75">
      <c r="A280" s="244"/>
      <c r="B280" s="242"/>
      <c r="C280" s="244"/>
      <c r="D280" s="244"/>
      <c r="E280" s="244"/>
      <c r="F280" s="244"/>
    </row>
    <row r="281" spans="1:6" ht="12.75">
      <c r="A281" s="244"/>
      <c r="B281" s="242"/>
      <c r="C281" s="244"/>
      <c r="D281" s="244"/>
      <c r="E281" s="244"/>
      <c r="F281" s="244"/>
    </row>
    <row r="282" spans="1:6" ht="12.75">
      <c r="A282" s="244"/>
      <c r="B282" s="242"/>
      <c r="C282" s="244"/>
      <c r="D282" s="244"/>
      <c r="E282" s="244"/>
      <c r="F282" s="244"/>
    </row>
    <row r="283" spans="1:6" ht="12.75">
      <c r="A283" s="244"/>
      <c r="B283" s="242"/>
      <c r="C283" s="244"/>
      <c r="D283" s="244"/>
      <c r="E283" s="244"/>
      <c r="F283" s="244"/>
    </row>
    <row r="284" spans="1:6" ht="12.75">
      <c r="A284" s="244"/>
      <c r="B284" s="242"/>
      <c r="C284" s="244"/>
      <c r="D284" s="244"/>
      <c r="E284" s="244"/>
      <c r="F284" s="244"/>
    </row>
    <row r="285" spans="1:6" ht="12.75">
      <c r="A285" s="244"/>
      <c r="B285" s="242"/>
      <c r="C285" s="244"/>
      <c r="D285" s="244"/>
      <c r="E285" s="244"/>
      <c r="F285" s="244"/>
    </row>
    <row r="286" spans="1:6" ht="12.75">
      <c r="A286" s="243"/>
      <c r="B286" s="242"/>
      <c r="C286" s="244"/>
      <c r="D286" s="244"/>
      <c r="E286" s="244"/>
      <c r="F286" s="244"/>
    </row>
    <row r="287" spans="1:6" ht="12.75">
      <c r="A287" s="244"/>
      <c r="B287" s="242"/>
      <c r="C287" s="244"/>
      <c r="D287" s="244"/>
      <c r="E287" s="244"/>
      <c r="F287" s="244"/>
    </row>
    <row r="288" spans="1:6" ht="12.75">
      <c r="A288" s="244"/>
      <c r="B288" s="244"/>
      <c r="C288" s="244"/>
      <c r="D288" s="244"/>
      <c r="E288" s="244"/>
      <c r="F288" s="244"/>
    </row>
    <row r="289" spans="1:6" ht="12.75">
      <c r="A289" s="244"/>
      <c r="B289" s="244"/>
      <c r="C289" s="244"/>
      <c r="D289" s="244"/>
      <c r="E289" s="244"/>
      <c r="F289" s="244"/>
    </row>
    <row r="290" spans="1:6" ht="12.75">
      <c r="A290" s="244"/>
      <c r="B290" s="244"/>
      <c r="C290" s="244"/>
      <c r="D290" s="244"/>
      <c r="E290" s="244"/>
      <c r="F290" s="244"/>
    </row>
    <row r="291" spans="1:6" ht="12.75">
      <c r="A291" s="244"/>
      <c r="B291" s="244"/>
      <c r="C291" s="244"/>
      <c r="D291" s="244"/>
      <c r="E291" s="244"/>
      <c r="F291" s="244"/>
    </row>
    <row r="292" spans="1:6" ht="12.75">
      <c r="A292" s="244"/>
      <c r="B292" s="244"/>
      <c r="C292" s="244"/>
      <c r="D292" s="244"/>
      <c r="E292" s="244"/>
      <c r="F292" s="244"/>
    </row>
    <row r="293" spans="1:6" ht="12.75">
      <c r="A293" s="244"/>
      <c r="B293" s="244"/>
      <c r="C293" s="244"/>
      <c r="D293" s="244"/>
      <c r="E293" s="244"/>
      <c r="F293" s="244"/>
    </row>
    <row r="294" spans="1:6" ht="12.75">
      <c r="A294" s="244"/>
      <c r="B294" s="244"/>
      <c r="C294" s="244"/>
      <c r="D294" s="244"/>
      <c r="E294" s="244"/>
      <c r="F294" s="244"/>
    </row>
    <row r="295" spans="1:6" ht="12.75">
      <c r="A295" s="244"/>
      <c r="B295" s="244"/>
      <c r="C295" s="244"/>
      <c r="D295" s="244"/>
      <c r="E295" s="244"/>
      <c r="F295" s="244"/>
    </row>
    <row r="296" spans="1:6" ht="12.75">
      <c r="A296" s="244"/>
      <c r="B296" s="244"/>
      <c r="C296" s="244"/>
      <c r="D296" s="244"/>
      <c r="E296" s="244"/>
      <c r="F296" s="244"/>
    </row>
    <row r="297" spans="1:6" ht="12.75">
      <c r="A297" s="244"/>
      <c r="B297" s="244"/>
      <c r="C297" s="244"/>
      <c r="D297" s="244"/>
      <c r="E297" s="244"/>
      <c r="F297" s="244"/>
    </row>
    <row r="298" spans="1:6" ht="12.75">
      <c r="A298" s="244"/>
      <c r="B298" s="244"/>
      <c r="C298" s="244"/>
      <c r="D298" s="244"/>
      <c r="E298" s="244"/>
      <c r="F298" s="244"/>
    </row>
    <row r="299" spans="1:6" ht="12.75">
      <c r="A299" s="244"/>
      <c r="B299" s="244"/>
      <c r="C299" s="244"/>
      <c r="D299" s="244"/>
      <c r="E299" s="244"/>
      <c r="F299" s="244"/>
    </row>
    <row r="300" spans="1:6" ht="12.75">
      <c r="A300" s="244"/>
      <c r="B300" s="244"/>
      <c r="C300" s="244"/>
      <c r="D300" s="244"/>
      <c r="E300" s="244"/>
      <c r="F300" s="244"/>
    </row>
    <row r="301" spans="1:6" ht="12.75">
      <c r="A301" s="244"/>
      <c r="B301" s="244"/>
      <c r="C301" s="244"/>
      <c r="D301" s="244"/>
      <c r="E301" s="244"/>
      <c r="F301" s="244"/>
    </row>
    <row r="302" spans="1:6" ht="12.75">
      <c r="A302" s="244"/>
      <c r="B302" s="244"/>
      <c r="C302" s="244"/>
      <c r="D302" s="244"/>
      <c r="E302" s="244"/>
      <c r="F302" s="244"/>
    </row>
    <row r="303" spans="1:6" ht="12.75">
      <c r="A303" s="244"/>
      <c r="B303" s="244"/>
      <c r="C303" s="244"/>
      <c r="D303" s="244"/>
      <c r="E303" s="244"/>
      <c r="F303" s="244"/>
    </row>
    <row r="304" spans="1:6" ht="12.75">
      <c r="A304" s="244"/>
      <c r="B304" s="244"/>
      <c r="C304" s="244"/>
      <c r="D304" s="244"/>
      <c r="E304" s="244"/>
      <c r="F304" s="244"/>
    </row>
    <row r="305" spans="1:6" ht="12.75">
      <c r="A305" s="244"/>
      <c r="B305" s="244"/>
      <c r="C305" s="244"/>
      <c r="D305" s="244"/>
      <c r="E305" s="244"/>
      <c r="F305" s="244"/>
    </row>
    <row r="306" spans="1:6" ht="12.75">
      <c r="A306" s="244"/>
      <c r="B306" s="244"/>
      <c r="C306" s="244"/>
      <c r="D306" s="244"/>
      <c r="E306" s="244"/>
      <c r="F306" s="244"/>
    </row>
    <row r="307" spans="1:6" ht="12.75">
      <c r="A307" s="244"/>
      <c r="B307" s="244"/>
      <c r="C307" s="244"/>
      <c r="D307" s="244"/>
      <c r="E307" s="244"/>
      <c r="F307" s="244"/>
    </row>
    <row r="308" spans="1:6" ht="12.75">
      <c r="A308" s="244"/>
      <c r="B308" s="244"/>
      <c r="C308" s="244"/>
      <c r="D308" s="244"/>
      <c r="E308" s="244"/>
      <c r="F308" s="244"/>
    </row>
    <row r="309" spans="1:6" ht="12.75">
      <c r="A309" s="244"/>
      <c r="B309" s="244"/>
      <c r="C309" s="244"/>
      <c r="D309" s="244"/>
      <c r="E309" s="244"/>
      <c r="F309" s="244"/>
    </row>
    <row r="310" spans="1:6" ht="12.75">
      <c r="A310" s="244"/>
      <c r="B310" s="244"/>
      <c r="C310" s="244"/>
      <c r="D310" s="244"/>
      <c r="E310" s="244"/>
      <c r="F310" s="244"/>
    </row>
    <row r="311" spans="1:6" ht="12.75">
      <c r="A311" s="244"/>
      <c r="B311" s="244"/>
      <c r="C311" s="244"/>
      <c r="D311" s="244"/>
      <c r="E311" s="244"/>
      <c r="F311" s="244"/>
    </row>
    <row r="312" spans="1:6" ht="12.75">
      <c r="A312" s="244"/>
      <c r="B312" s="244"/>
      <c r="C312" s="244"/>
      <c r="D312" s="244"/>
      <c r="E312" s="244"/>
      <c r="F312" s="244"/>
    </row>
    <row r="313" spans="1:6" ht="12.75">
      <c r="A313" s="244"/>
      <c r="B313" s="244"/>
      <c r="C313" s="244"/>
      <c r="D313" s="244"/>
      <c r="E313" s="244"/>
      <c r="F313" s="244"/>
    </row>
    <row r="314" spans="1:6" ht="12.75">
      <c r="A314" s="244"/>
      <c r="B314" s="244"/>
      <c r="C314" s="244"/>
      <c r="D314" s="244"/>
      <c r="E314" s="244"/>
      <c r="F314" s="244"/>
    </row>
    <row r="315" spans="1:6" ht="12.75">
      <c r="A315" s="244"/>
      <c r="B315" s="244"/>
      <c r="C315" s="244"/>
      <c r="D315" s="244"/>
      <c r="E315" s="244"/>
      <c r="F315" s="244"/>
    </row>
    <row r="316" spans="1:6" ht="12.75">
      <c r="A316" s="244"/>
      <c r="B316" s="244"/>
      <c r="C316" s="244"/>
      <c r="D316" s="244"/>
      <c r="E316" s="244"/>
      <c r="F316" s="244"/>
    </row>
    <row r="317" spans="1:6" ht="12.75">
      <c r="A317" s="244"/>
      <c r="B317" s="244"/>
      <c r="C317" s="244"/>
      <c r="D317" s="244"/>
      <c r="E317" s="244"/>
      <c r="F317" s="244"/>
    </row>
    <row r="318" spans="1:6" ht="12.75">
      <c r="A318" s="244"/>
      <c r="B318" s="244"/>
      <c r="C318" s="244"/>
      <c r="D318" s="244"/>
      <c r="E318" s="244"/>
      <c r="F318" s="244"/>
    </row>
    <row r="319" spans="1:6" ht="12.75">
      <c r="A319" s="244"/>
      <c r="B319" s="244"/>
      <c r="C319" s="244"/>
      <c r="D319" s="244"/>
      <c r="E319" s="244"/>
      <c r="F319" s="244"/>
    </row>
    <row r="320" spans="1:6" ht="12.75">
      <c r="A320" s="244"/>
      <c r="B320" s="244"/>
      <c r="C320" s="244"/>
      <c r="D320" s="244"/>
      <c r="E320" s="244"/>
      <c r="F320" s="244"/>
    </row>
    <row r="321" spans="1:6" ht="12.75">
      <c r="A321" s="244"/>
      <c r="B321" s="244"/>
      <c r="C321" s="244"/>
      <c r="D321" s="244"/>
      <c r="E321" s="244"/>
      <c r="F321" s="244"/>
    </row>
    <row r="322" spans="1:6" ht="12.75">
      <c r="A322" s="243"/>
      <c r="B322" s="244"/>
      <c r="C322" s="244"/>
      <c r="D322" s="244"/>
      <c r="E322" s="244"/>
      <c r="F322" s="244"/>
    </row>
    <row r="323" spans="1:6" ht="12.75">
      <c r="A323" s="244"/>
      <c r="B323" s="244"/>
      <c r="C323" s="244"/>
      <c r="D323" s="244"/>
      <c r="E323" s="244"/>
      <c r="F323" s="244"/>
    </row>
    <row r="324" spans="1:6" ht="12.75">
      <c r="A324" s="244"/>
      <c r="B324" s="244"/>
      <c r="C324" s="244"/>
      <c r="D324" s="244"/>
      <c r="E324" s="244"/>
      <c r="F324" s="244"/>
    </row>
    <row r="325" spans="1:6" ht="12.75">
      <c r="A325" s="244"/>
      <c r="B325" s="244"/>
      <c r="C325" s="244"/>
      <c r="D325" s="244"/>
      <c r="E325" s="244"/>
      <c r="F325" s="244"/>
    </row>
    <row r="326" spans="1:6" ht="12.75">
      <c r="A326" s="244"/>
      <c r="B326" s="244"/>
      <c r="C326" s="244"/>
      <c r="D326" s="244"/>
      <c r="E326" s="244"/>
      <c r="F326" s="244"/>
    </row>
    <row r="327" spans="1:6" ht="12.75">
      <c r="A327" s="244"/>
      <c r="B327" s="244"/>
      <c r="C327" s="244"/>
      <c r="D327" s="244"/>
      <c r="E327" s="244"/>
      <c r="F327" s="244"/>
    </row>
    <row r="328" spans="1:6" ht="12.75">
      <c r="A328" s="244"/>
      <c r="B328" s="244"/>
      <c r="C328" s="244"/>
      <c r="D328" s="244"/>
      <c r="E328" s="244"/>
      <c r="F328" s="244"/>
    </row>
    <row r="329" spans="1:6" ht="12.75">
      <c r="A329" s="244"/>
      <c r="B329" s="244"/>
      <c r="C329" s="244"/>
      <c r="D329" s="244"/>
      <c r="E329" s="244"/>
      <c r="F329" s="244"/>
    </row>
    <row r="330" spans="1:6" ht="12.75">
      <c r="A330" s="244"/>
      <c r="B330" s="244"/>
      <c r="C330" s="244"/>
      <c r="D330" s="244"/>
      <c r="E330" s="244"/>
      <c r="F330" s="244"/>
    </row>
    <row r="331" spans="1:6" ht="12.75">
      <c r="A331" s="244"/>
      <c r="B331" s="244"/>
      <c r="C331" s="244"/>
      <c r="D331" s="244"/>
      <c r="E331" s="244"/>
      <c r="F331" s="244"/>
    </row>
    <row r="332" spans="1:6" ht="12.75">
      <c r="A332" s="244"/>
      <c r="B332" s="244"/>
      <c r="C332" s="244"/>
      <c r="D332" s="244"/>
      <c r="E332" s="244"/>
      <c r="F332" s="244"/>
    </row>
    <row r="333" spans="1:6" ht="12.75">
      <c r="A333" s="244"/>
      <c r="B333" s="244"/>
      <c r="C333" s="244"/>
      <c r="D333" s="244"/>
      <c r="E333" s="244"/>
      <c r="F333" s="244"/>
    </row>
    <row r="334" spans="1:6" ht="12.75">
      <c r="A334" s="244"/>
      <c r="B334" s="244"/>
      <c r="C334" s="244"/>
      <c r="D334" s="244"/>
      <c r="E334" s="244"/>
      <c r="F334" s="244"/>
    </row>
    <row r="335" spans="1:6" ht="12.75">
      <c r="A335" s="244"/>
      <c r="B335" s="244"/>
      <c r="C335" s="244"/>
      <c r="D335" s="244"/>
      <c r="E335" s="244"/>
      <c r="F335" s="244"/>
    </row>
    <row r="336" spans="1:6" ht="12.75">
      <c r="A336" s="244"/>
      <c r="B336" s="244"/>
      <c r="C336" s="244"/>
      <c r="D336" s="244"/>
      <c r="E336" s="244"/>
      <c r="F336" s="244"/>
    </row>
    <row r="337" spans="1:6" ht="12.75">
      <c r="A337" s="244"/>
      <c r="B337" s="244"/>
      <c r="C337" s="244"/>
      <c r="D337" s="244"/>
      <c r="E337" s="244"/>
      <c r="F337" s="244"/>
    </row>
    <row r="338" spans="1:6" ht="12.75">
      <c r="A338" s="244"/>
      <c r="B338" s="244"/>
      <c r="C338" s="244"/>
      <c r="D338" s="244"/>
      <c r="E338" s="244"/>
      <c r="F338" s="244"/>
    </row>
    <row r="339" spans="1:6" ht="12.75">
      <c r="A339" s="244"/>
      <c r="B339" s="244"/>
      <c r="C339" s="244"/>
      <c r="D339" s="244"/>
      <c r="E339" s="244"/>
      <c r="F339" s="244"/>
    </row>
    <row r="340" spans="1:6" ht="12.75">
      <c r="A340" s="244"/>
      <c r="B340" s="244"/>
      <c r="C340" s="244"/>
      <c r="D340" s="244"/>
      <c r="E340" s="244"/>
      <c r="F340" s="244"/>
    </row>
    <row r="341" spans="1:6" ht="12.75">
      <c r="A341" s="244"/>
      <c r="B341" s="244"/>
      <c r="C341" s="244"/>
      <c r="D341" s="244"/>
      <c r="E341" s="244"/>
      <c r="F341" s="244"/>
    </row>
    <row r="342" spans="1:6" ht="12.75">
      <c r="A342" s="244"/>
      <c r="B342" s="244"/>
      <c r="C342" s="244"/>
      <c r="D342" s="244"/>
      <c r="E342" s="244"/>
      <c r="F342" s="244"/>
    </row>
    <row r="343" spans="1:6" ht="12.75">
      <c r="A343" s="244"/>
      <c r="B343" s="244"/>
      <c r="C343" s="244"/>
      <c r="D343" s="244"/>
      <c r="E343" s="244"/>
      <c r="F343" s="244"/>
    </row>
    <row r="344" spans="1:6" ht="12.75">
      <c r="A344" s="244"/>
      <c r="B344" s="244"/>
      <c r="C344" s="244"/>
      <c r="D344" s="244"/>
      <c r="E344" s="244"/>
      <c r="F344" s="244"/>
    </row>
    <row r="345" spans="1:6" ht="12.75">
      <c r="A345" s="244"/>
      <c r="B345" s="244"/>
      <c r="C345" s="244"/>
      <c r="D345" s="244"/>
      <c r="E345" s="244"/>
      <c r="F345" s="244"/>
    </row>
    <row r="346" spans="1:6" ht="12.75">
      <c r="A346" s="244"/>
      <c r="B346" s="244"/>
      <c r="C346" s="244"/>
      <c r="D346" s="244"/>
      <c r="E346" s="244"/>
      <c r="F346" s="244"/>
    </row>
    <row r="347" spans="1:6" ht="12.75">
      <c r="A347" s="244"/>
      <c r="B347" s="244"/>
      <c r="C347" s="244"/>
      <c r="D347" s="244"/>
      <c r="E347" s="244"/>
      <c r="F347" s="244"/>
    </row>
    <row r="348" spans="1:6" ht="12.75">
      <c r="A348" s="244"/>
      <c r="B348" s="244"/>
      <c r="C348" s="244"/>
      <c r="D348" s="244"/>
      <c r="E348" s="244"/>
      <c r="F348" s="244"/>
    </row>
    <row r="349" spans="1:6" ht="12.75">
      <c r="A349" s="244"/>
      <c r="B349" s="244"/>
      <c r="C349" s="244"/>
      <c r="D349" s="244"/>
      <c r="E349" s="244"/>
      <c r="F349" s="244"/>
    </row>
    <row r="350" spans="1:6" ht="12.75">
      <c r="A350" s="244"/>
      <c r="B350" s="244"/>
      <c r="C350" s="244"/>
      <c r="D350" s="244"/>
      <c r="E350" s="244"/>
      <c r="F350" s="244"/>
    </row>
    <row r="351" spans="1:6" ht="12.75">
      <c r="A351" s="244"/>
      <c r="B351" s="244"/>
      <c r="C351" s="244"/>
      <c r="D351" s="244"/>
      <c r="E351" s="244"/>
      <c r="F351" s="244"/>
    </row>
    <row r="352" spans="1:6" ht="12.75">
      <c r="A352" s="244"/>
      <c r="B352" s="244"/>
      <c r="C352" s="244"/>
      <c r="D352" s="244"/>
      <c r="E352" s="244"/>
      <c r="F352" s="244"/>
    </row>
    <row r="353" spans="1:6" ht="12.75">
      <c r="A353" s="244"/>
      <c r="B353" s="244"/>
      <c r="C353" s="244"/>
      <c r="D353" s="244"/>
      <c r="E353" s="244"/>
      <c r="F353" s="244"/>
    </row>
    <row r="354" spans="1:6" ht="12.75">
      <c r="A354" s="244"/>
      <c r="B354" s="244"/>
      <c r="C354" s="244"/>
      <c r="D354" s="244"/>
      <c r="E354" s="244"/>
      <c r="F354" s="244"/>
    </row>
    <row r="355" spans="1:6" ht="12.75">
      <c r="A355" s="243"/>
      <c r="B355" s="244"/>
      <c r="C355" s="244"/>
      <c r="D355" s="244"/>
      <c r="E355" s="244"/>
      <c r="F355" s="244"/>
    </row>
    <row r="356" spans="1:6" ht="12.75">
      <c r="A356" s="244"/>
      <c r="B356" s="244"/>
      <c r="C356" s="244"/>
      <c r="D356" s="244"/>
      <c r="E356" s="244"/>
      <c r="F356" s="244"/>
    </row>
    <row r="357" spans="1:6" ht="12.75">
      <c r="A357" s="244"/>
      <c r="B357" s="244"/>
      <c r="C357" s="244"/>
      <c r="D357" s="244"/>
      <c r="E357" s="244"/>
      <c r="F357" s="244"/>
    </row>
    <row r="358" spans="1:6" ht="12.75">
      <c r="A358" s="244"/>
      <c r="B358" s="244"/>
      <c r="C358" s="244"/>
      <c r="D358" s="244"/>
      <c r="E358" s="244"/>
      <c r="F358" s="244"/>
    </row>
    <row r="359" spans="1:6" ht="12.75">
      <c r="A359" s="244"/>
      <c r="B359" s="244"/>
      <c r="C359" s="244"/>
      <c r="D359" s="244"/>
      <c r="E359" s="244"/>
      <c r="F359" s="244"/>
    </row>
    <row r="360" spans="1:6" ht="12.75">
      <c r="A360" s="244"/>
      <c r="B360" s="244"/>
      <c r="C360" s="244"/>
      <c r="D360" s="244"/>
      <c r="E360" s="244"/>
      <c r="F360" s="244"/>
    </row>
    <row r="361" spans="1:6" ht="12.75">
      <c r="A361" s="244"/>
      <c r="B361" s="244"/>
      <c r="C361" s="244"/>
      <c r="D361" s="244"/>
      <c r="E361" s="244"/>
      <c r="F361" s="244"/>
    </row>
    <row r="362" spans="1:6" ht="12.75">
      <c r="A362" s="244"/>
      <c r="B362" s="244"/>
      <c r="C362" s="244"/>
      <c r="D362" s="244"/>
      <c r="E362" s="244"/>
      <c r="F362" s="244"/>
    </row>
    <row r="363" spans="1:6" ht="12.75">
      <c r="A363" s="244"/>
      <c r="B363" s="244"/>
      <c r="C363" s="244"/>
      <c r="D363" s="244"/>
      <c r="E363" s="244"/>
      <c r="F363" s="244"/>
    </row>
    <row r="364" spans="1:6" ht="12.75">
      <c r="A364" s="244"/>
      <c r="B364" s="244"/>
      <c r="C364" s="244"/>
      <c r="D364" s="244"/>
      <c r="E364" s="244"/>
      <c r="F364" s="244"/>
    </row>
    <row r="365" spans="1:6" ht="12.75">
      <c r="A365" s="244"/>
      <c r="B365" s="244"/>
      <c r="C365" s="244"/>
      <c r="D365" s="244"/>
      <c r="E365" s="244"/>
      <c r="F365" s="244"/>
    </row>
    <row r="366" spans="1:6" ht="12.75">
      <c r="A366" s="244"/>
      <c r="B366" s="244"/>
      <c r="C366" s="244"/>
      <c r="D366" s="244"/>
      <c r="E366" s="244"/>
      <c r="F366" s="244"/>
    </row>
    <row r="367" spans="1:6" ht="12.75">
      <c r="A367" s="244"/>
      <c r="B367" s="244"/>
      <c r="C367" s="244"/>
      <c r="D367" s="244"/>
      <c r="E367" s="244"/>
      <c r="F367" s="244"/>
    </row>
    <row r="368" spans="1:6" ht="12.75">
      <c r="A368" s="244"/>
      <c r="B368" s="244"/>
      <c r="C368" s="244"/>
      <c r="D368" s="244"/>
      <c r="E368" s="244"/>
      <c r="F368" s="244"/>
    </row>
    <row r="369" spans="1:6" ht="12.75">
      <c r="A369" s="244"/>
      <c r="B369" s="244"/>
      <c r="C369" s="244"/>
      <c r="D369" s="244"/>
      <c r="E369" s="244"/>
      <c r="F369" s="244"/>
    </row>
    <row r="370" spans="1:6" ht="12.75">
      <c r="A370" s="244"/>
      <c r="B370" s="244"/>
      <c r="C370" s="244"/>
      <c r="D370" s="244"/>
      <c r="E370" s="244"/>
      <c r="F370" s="244"/>
    </row>
    <row r="371" spans="1:6" ht="12.75">
      <c r="A371" s="244"/>
      <c r="B371" s="244"/>
      <c r="C371" s="244"/>
      <c r="D371" s="244"/>
      <c r="E371" s="244"/>
      <c r="F371" s="244"/>
    </row>
    <row r="372" spans="1:6" ht="12.75">
      <c r="A372" s="244"/>
      <c r="B372" s="244"/>
      <c r="C372" s="244"/>
      <c r="D372" s="244"/>
      <c r="E372" s="244"/>
      <c r="F372" s="244"/>
    </row>
    <row r="373" spans="1:6" ht="12.75">
      <c r="A373" s="244"/>
      <c r="B373" s="244"/>
      <c r="C373" s="244"/>
      <c r="D373" s="244"/>
      <c r="E373" s="244"/>
      <c r="F373" s="244"/>
    </row>
    <row r="374" spans="1:6" ht="12.75">
      <c r="A374" s="244"/>
      <c r="B374" s="244"/>
      <c r="C374" s="244"/>
      <c r="D374" s="244"/>
      <c r="E374" s="244"/>
      <c r="F374" s="244"/>
    </row>
    <row r="375" spans="1:6" ht="12.75">
      <c r="A375" s="244"/>
      <c r="B375" s="244"/>
      <c r="C375" s="244"/>
      <c r="D375" s="244"/>
      <c r="E375" s="244"/>
      <c r="F375" s="244"/>
    </row>
    <row r="376" spans="1:6" ht="12.75">
      <c r="A376" s="244"/>
      <c r="B376" s="244"/>
      <c r="C376" s="244"/>
      <c r="D376" s="244"/>
      <c r="E376" s="244"/>
      <c r="F376" s="244"/>
    </row>
    <row r="377" spans="1:6" ht="12.75">
      <c r="A377" s="244"/>
      <c r="B377" s="244"/>
      <c r="C377" s="244"/>
      <c r="D377" s="244"/>
      <c r="E377" s="244"/>
      <c r="F377" s="244"/>
    </row>
    <row r="378" spans="1:6" ht="12.75">
      <c r="A378" s="244"/>
      <c r="B378" s="244"/>
      <c r="C378" s="244"/>
      <c r="D378" s="244"/>
      <c r="E378" s="244"/>
      <c r="F378" s="244"/>
    </row>
    <row r="379" spans="1:6" ht="12.75">
      <c r="A379" s="244"/>
      <c r="B379" s="244"/>
      <c r="C379" s="244"/>
      <c r="D379" s="244"/>
      <c r="E379" s="244"/>
      <c r="F379" s="244"/>
    </row>
    <row r="380" spans="1:6" ht="12.75">
      <c r="A380" s="244"/>
      <c r="B380" s="244"/>
      <c r="C380" s="244"/>
      <c r="D380" s="244"/>
      <c r="E380" s="244"/>
      <c r="F380" s="244"/>
    </row>
    <row r="381" spans="1:6" ht="12.75">
      <c r="A381" s="244"/>
      <c r="B381" s="244"/>
      <c r="C381" s="244"/>
      <c r="D381" s="244"/>
      <c r="E381" s="244"/>
      <c r="F381" s="244"/>
    </row>
    <row r="382" spans="1:6" ht="12.75">
      <c r="A382" s="244"/>
      <c r="B382" s="244"/>
      <c r="C382" s="244"/>
      <c r="D382" s="244"/>
      <c r="E382" s="244"/>
      <c r="F382" s="244"/>
    </row>
    <row r="383" spans="1:6" ht="12.75">
      <c r="A383" s="244"/>
      <c r="B383" s="244"/>
      <c r="C383" s="244"/>
      <c r="D383" s="244"/>
      <c r="E383" s="244"/>
      <c r="F383" s="244"/>
    </row>
    <row r="384" spans="1:6" ht="12.75">
      <c r="A384" s="244"/>
      <c r="B384" s="244"/>
      <c r="C384" s="244"/>
      <c r="D384" s="244"/>
      <c r="E384" s="244"/>
      <c r="F384" s="244"/>
    </row>
    <row r="385" spans="1:6" ht="12.75">
      <c r="A385" s="244"/>
      <c r="B385" s="244"/>
      <c r="C385" s="244"/>
      <c r="D385" s="244"/>
      <c r="E385" s="244"/>
      <c r="F385" s="244"/>
    </row>
    <row r="386" spans="1:6" ht="12.75">
      <c r="A386" s="244"/>
      <c r="B386" s="244"/>
      <c r="C386" s="244"/>
      <c r="D386" s="244"/>
      <c r="E386" s="244"/>
      <c r="F386" s="244"/>
    </row>
    <row r="387" spans="1:6" ht="12.75">
      <c r="A387" s="244"/>
      <c r="B387" s="244"/>
      <c r="C387" s="244"/>
      <c r="D387" s="244"/>
      <c r="E387" s="244"/>
      <c r="F387" s="244"/>
    </row>
    <row r="388" spans="1:6" ht="12.75">
      <c r="A388" s="243"/>
      <c r="B388" s="244"/>
      <c r="C388" s="244"/>
      <c r="D388" s="244"/>
      <c r="E388" s="244"/>
      <c r="F388" s="244"/>
    </row>
    <row r="389" spans="1:6" ht="12.75">
      <c r="A389" s="244"/>
      <c r="B389" s="244"/>
      <c r="C389" s="244"/>
      <c r="D389" s="244"/>
      <c r="E389" s="244"/>
      <c r="F389" s="244"/>
    </row>
    <row r="390" spans="1:6" ht="12.75">
      <c r="A390" s="244"/>
      <c r="B390" s="244"/>
      <c r="C390" s="244"/>
      <c r="D390" s="244"/>
      <c r="E390" s="244"/>
      <c r="F390" s="244"/>
    </row>
    <row r="391" spans="1:6" ht="12.75">
      <c r="A391" s="244"/>
      <c r="B391" s="244"/>
      <c r="C391" s="244"/>
      <c r="D391" s="244"/>
      <c r="E391" s="244"/>
      <c r="F391" s="244"/>
    </row>
    <row r="392" spans="1:6" ht="12.75">
      <c r="A392" s="244"/>
      <c r="B392" s="244"/>
      <c r="C392" s="244"/>
      <c r="D392" s="244"/>
      <c r="E392" s="244"/>
      <c r="F392" s="244"/>
    </row>
    <row r="393" spans="1:6" ht="12.75">
      <c r="A393" s="244"/>
      <c r="B393" s="244"/>
      <c r="C393" s="244"/>
      <c r="D393" s="244"/>
      <c r="E393" s="244"/>
      <c r="F393" s="244"/>
    </row>
    <row r="394" spans="1:6" ht="12.75">
      <c r="A394" s="244"/>
      <c r="B394" s="244"/>
      <c r="C394" s="244"/>
      <c r="D394" s="244"/>
      <c r="E394" s="244"/>
      <c r="F394" s="244"/>
    </row>
    <row r="395" spans="1:6" ht="12.75">
      <c r="A395" s="244"/>
      <c r="B395" s="244"/>
      <c r="C395" s="244"/>
      <c r="D395" s="244"/>
      <c r="E395" s="244"/>
      <c r="F395" s="244"/>
    </row>
    <row r="396" spans="1:6" ht="12.75">
      <c r="A396" s="244"/>
      <c r="B396" s="244"/>
      <c r="C396" s="244"/>
      <c r="D396" s="244"/>
      <c r="E396" s="244"/>
      <c r="F396" s="244"/>
    </row>
    <row r="397" spans="1:6" ht="12.75">
      <c r="A397" s="244"/>
      <c r="B397" s="244"/>
      <c r="C397" s="244"/>
      <c r="D397" s="244"/>
      <c r="E397" s="244"/>
      <c r="F397" s="244"/>
    </row>
    <row r="398" spans="1:6" ht="12.75">
      <c r="A398" s="244"/>
      <c r="B398" s="244"/>
      <c r="C398" s="244"/>
      <c r="D398" s="244"/>
      <c r="E398" s="244"/>
      <c r="F398" s="244"/>
    </row>
    <row r="399" spans="1:6" ht="12.75">
      <c r="A399" s="244"/>
      <c r="B399" s="244"/>
      <c r="C399" s="244"/>
      <c r="D399" s="244"/>
      <c r="E399" s="244"/>
      <c r="F399" s="244"/>
    </row>
    <row r="400" spans="1:6" ht="12.75">
      <c r="A400" s="244"/>
      <c r="B400" s="244"/>
      <c r="C400" s="244"/>
      <c r="D400" s="244"/>
      <c r="E400" s="244"/>
      <c r="F400" s="244"/>
    </row>
    <row r="401" spans="1:6" ht="12.75">
      <c r="A401" s="244"/>
      <c r="B401" s="244"/>
      <c r="C401" s="244"/>
      <c r="D401" s="244"/>
      <c r="E401" s="244"/>
      <c r="F401" s="244"/>
    </row>
    <row r="402" spans="1:6" ht="12.75">
      <c r="A402" s="244"/>
      <c r="B402" s="244"/>
      <c r="C402" s="244"/>
      <c r="D402" s="244"/>
      <c r="E402" s="244"/>
      <c r="F402" s="244"/>
    </row>
    <row r="403" spans="1:6" ht="12.75">
      <c r="A403" s="244"/>
      <c r="B403" s="244"/>
      <c r="C403" s="244"/>
      <c r="D403" s="244"/>
      <c r="E403" s="244"/>
      <c r="F403" s="244"/>
    </row>
    <row r="404" spans="1:6" ht="12.75">
      <c r="A404" s="244"/>
      <c r="B404" s="244"/>
      <c r="C404" s="244"/>
      <c r="D404" s="244"/>
      <c r="E404" s="244"/>
      <c r="F404" s="244"/>
    </row>
    <row r="405" spans="1:6" ht="12.75">
      <c r="A405" s="244"/>
      <c r="B405" s="244"/>
      <c r="C405" s="244"/>
      <c r="D405" s="244"/>
      <c r="E405" s="244"/>
      <c r="F405" s="244"/>
    </row>
    <row r="406" spans="1:6" ht="12.75">
      <c r="A406" s="244"/>
      <c r="B406" s="244"/>
      <c r="C406" s="244"/>
      <c r="D406" s="244"/>
      <c r="E406" s="244"/>
      <c r="F406" s="244"/>
    </row>
    <row r="407" spans="1:6" ht="12.75">
      <c r="A407" s="244"/>
      <c r="B407" s="244"/>
      <c r="C407" s="244"/>
      <c r="D407" s="244"/>
      <c r="E407" s="244"/>
      <c r="F407" s="244"/>
    </row>
    <row r="408" spans="1:6" ht="12.75">
      <c r="A408" s="244"/>
      <c r="B408" s="244"/>
      <c r="C408" s="244"/>
      <c r="D408" s="244"/>
      <c r="E408" s="244"/>
      <c r="F408" s="244"/>
    </row>
    <row r="409" spans="1:6" ht="12.75">
      <c r="A409" s="244"/>
      <c r="B409" s="244"/>
      <c r="C409" s="244"/>
      <c r="D409" s="244"/>
      <c r="E409" s="244"/>
      <c r="F409" s="244"/>
    </row>
    <row r="410" spans="1:6" ht="12.75">
      <c r="A410" s="244"/>
      <c r="B410" s="244"/>
      <c r="C410" s="244"/>
      <c r="D410" s="244"/>
      <c r="E410" s="244"/>
      <c r="F410" s="244"/>
    </row>
    <row r="411" spans="1:6" ht="12.75">
      <c r="A411" s="244"/>
      <c r="B411" s="244"/>
      <c r="C411" s="244"/>
      <c r="D411" s="244"/>
      <c r="E411" s="244"/>
      <c r="F411" s="244"/>
    </row>
    <row r="412" spans="1:6" ht="12.75">
      <c r="A412" s="244"/>
      <c r="B412" s="244"/>
      <c r="C412" s="244"/>
      <c r="D412" s="244"/>
      <c r="E412" s="244"/>
      <c r="F412" s="244"/>
    </row>
    <row r="413" spans="1:6" ht="12.75">
      <c r="A413" s="244"/>
      <c r="B413" s="244"/>
      <c r="C413" s="244"/>
      <c r="D413" s="244"/>
      <c r="E413" s="244"/>
      <c r="F413" s="244"/>
    </row>
    <row r="414" spans="1:6" ht="12.75">
      <c r="A414" s="244"/>
      <c r="B414" s="244"/>
      <c r="C414" s="244"/>
      <c r="D414" s="244"/>
      <c r="E414" s="244"/>
      <c r="F414" s="244"/>
    </row>
    <row r="415" spans="1:6" ht="12.75">
      <c r="A415" s="244"/>
      <c r="B415" s="244"/>
      <c r="C415" s="244"/>
      <c r="D415" s="244"/>
      <c r="E415" s="244"/>
      <c r="F415" s="244"/>
    </row>
    <row r="416" spans="1:6" ht="12.75">
      <c r="A416" s="244"/>
      <c r="B416" s="244"/>
      <c r="C416" s="244"/>
      <c r="D416" s="244"/>
      <c r="E416" s="244"/>
      <c r="F416" s="244"/>
    </row>
    <row r="417" spans="1:6" ht="12.75">
      <c r="A417" s="244"/>
      <c r="B417" s="244"/>
      <c r="C417" s="244"/>
      <c r="D417" s="244"/>
      <c r="E417" s="244"/>
      <c r="F417" s="244"/>
    </row>
    <row r="418" spans="1:6" ht="12.75">
      <c r="A418" s="244"/>
      <c r="B418" s="244"/>
      <c r="C418" s="244"/>
      <c r="D418" s="244"/>
      <c r="E418" s="244"/>
      <c r="F418" s="244"/>
    </row>
    <row r="419" spans="1:6" ht="12.75">
      <c r="A419" s="244"/>
      <c r="B419" s="244"/>
      <c r="C419" s="244"/>
      <c r="D419" s="244"/>
      <c r="E419" s="244"/>
      <c r="F419" s="244"/>
    </row>
    <row r="420" spans="1:6" ht="12.75">
      <c r="A420" s="244"/>
      <c r="B420" s="244"/>
      <c r="C420" s="244"/>
      <c r="D420" s="244"/>
      <c r="E420" s="244"/>
      <c r="F420" s="244"/>
    </row>
    <row r="421" spans="1:6" ht="12.75">
      <c r="A421" s="244"/>
      <c r="B421" s="244"/>
      <c r="C421" s="244"/>
      <c r="D421" s="244"/>
      <c r="E421" s="244"/>
      <c r="F421" s="244"/>
    </row>
    <row r="422" spans="1:6" ht="12.75">
      <c r="A422" s="243"/>
      <c r="B422" s="244"/>
      <c r="C422" s="244"/>
      <c r="D422" s="244"/>
      <c r="E422" s="244"/>
      <c r="F422" s="244"/>
    </row>
    <row r="423" spans="1:6" ht="12.75">
      <c r="A423" s="244"/>
      <c r="B423" s="244"/>
      <c r="C423" s="244"/>
      <c r="D423" s="244"/>
      <c r="E423" s="244"/>
      <c r="F423" s="244"/>
    </row>
    <row r="424" spans="1:6" ht="12.75">
      <c r="A424" s="244"/>
      <c r="B424" s="244"/>
      <c r="C424" s="244"/>
      <c r="D424" s="244"/>
      <c r="E424" s="244"/>
      <c r="F424" s="244"/>
    </row>
    <row r="425" spans="1:6" ht="12.75">
      <c r="A425" s="244"/>
      <c r="B425" s="244"/>
      <c r="C425" s="244"/>
      <c r="D425" s="244"/>
      <c r="E425" s="244"/>
      <c r="F425" s="244"/>
    </row>
    <row r="426" spans="1:6" ht="12.75">
      <c r="A426" s="244"/>
      <c r="B426" s="244"/>
      <c r="C426" s="244"/>
      <c r="D426" s="244"/>
      <c r="E426" s="244"/>
      <c r="F426" s="244"/>
    </row>
    <row r="427" spans="1:6" ht="12.75">
      <c r="A427" s="244"/>
      <c r="B427" s="244"/>
      <c r="C427" s="244"/>
      <c r="D427" s="244"/>
      <c r="E427" s="244"/>
      <c r="F427" s="244"/>
    </row>
    <row r="428" spans="1:6" ht="12.75">
      <c r="A428" s="244"/>
      <c r="B428" s="244"/>
      <c r="C428" s="244"/>
      <c r="D428" s="244"/>
      <c r="E428" s="244"/>
      <c r="F428" s="244"/>
    </row>
    <row r="429" spans="1:6" ht="12.75">
      <c r="A429" s="244"/>
      <c r="B429" s="244"/>
      <c r="C429" s="244"/>
      <c r="D429" s="244"/>
      <c r="E429" s="244"/>
      <c r="F429" s="244"/>
    </row>
    <row r="430" spans="1:6" ht="12.75">
      <c r="A430" s="244"/>
      <c r="B430" s="244"/>
      <c r="C430" s="244"/>
      <c r="D430" s="244"/>
      <c r="E430" s="244"/>
      <c r="F430" s="244"/>
    </row>
    <row r="431" spans="1:6" ht="12.75">
      <c r="A431" s="244"/>
      <c r="B431" s="244"/>
      <c r="C431" s="244"/>
      <c r="D431" s="244"/>
      <c r="E431" s="244"/>
      <c r="F431" s="244"/>
    </row>
    <row r="432" spans="1:6" ht="12.75">
      <c r="A432" s="244"/>
      <c r="B432" s="244"/>
      <c r="C432" s="244"/>
      <c r="D432" s="244"/>
      <c r="E432" s="244"/>
      <c r="F432" s="244"/>
    </row>
    <row r="433" spans="1:6" ht="12.75">
      <c r="A433" s="244"/>
      <c r="B433" s="244"/>
      <c r="C433" s="244"/>
      <c r="D433" s="244"/>
      <c r="E433" s="244"/>
      <c r="F433" s="244"/>
    </row>
    <row r="434" spans="1:6" ht="12.75">
      <c r="A434" s="244"/>
      <c r="B434" s="244"/>
      <c r="C434" s="244"/>
      <c r="D434" s="244"/>
      <c r="E434" s="244"/>
      <c r="F434" s="244"/>
    </row>
    <row r="435" spans="1:6" ht="12.75">
      <c r="A435" s="244"/>
      <c r="B435" s="244"/>
      <c r="C435" s="244"/>
      <c r="D435" s="244"/>
      <c r="E435" s="244"/>
      <c r="F435" s="244"/>
    </row>
    <row r="436" spans="1:6" ht="12.75">
      <c r="A436" s="244"/>
      <c r="B436" s="244"/>
      <c r="C436" s="244"/>
      <c r="D436" s="244"/>
      <c r="E436" s="244"/>
      <c r="F436" s="244"/>
    </row>
    <row r="437" spans="1:6" ht="12.75">
      <c r="A437" s="244"/>
      <c r="B437" s="244"/>
      <c r="C437" s="244"/>
      <c r="D437" s="244"/>
      <c r="E437" s="244"/>
      <c r="F437" s="244"/>
    </row>
    <row r="438" spans="1:6" ht="12.75">
      <c r="A438" s="244"/>
      <c r="B438" s="244"/>
      <c r="C438" s="244"/>
      <c r="D438" s="244"/>
      <c r="E438" s="244"/>
      <c r="F438" s="244"/>
    </row>
    <row r="439" spans="1:6" ht="12.75">
      <c r="A439" s="244"/>
      <c r="B439" s="244"/>
      <c r="C439" s="244"/>
      <c r="D439" s="244"/>
      <c r="E439" s="244"/>
      <c r="F439" s="244"/>
    </row>
    <row r="440" spans="1:6" ht="12.75">
      <c r="A440" s="244"/>
      <c r="B440" s="244"/>
      <c r="C440" s="244"/>
      <c r="D440" s="244"/>
      <c r="E440" s="244"/>
      <c r="F440" s="244"/>
    </row>
    <row r="441" spans="1:6" ht="12.75">
      <c r="A441" s="244"/>
      <c r="B441" s="244"/>
      <c r="C441" s="244"/>
      <c r="D441" s="244"/>
      <c r="E441" s="244"/>
      <c r="F441" s="244"/>
    </row>
    <row r="442" spans="1:6" ht="12.75">
      <c r="A442" s="244"/>
      <c r="B442" s="244"/>
      <c r="C442" s="244"/>
      <c r="D442" s="244"/>
      <c r="E442" s="244"/>
      <c r="F442" s="244"/>
    </row>
    <row r="443" spans="1:6" ht="12.75">
      <c r="A443" s="244"/>
      <c r="B443" s="244"/>
      <c r="C443" s="244"/>
      <c r="D443" s="244"/>
      <c r="E443" s="244"/>
      <c r="F443" s="244"/>
    </row>
    <row r="444" spans="1:6" ht="12.75">
      <c r="A444" s="244"/>
      <c r="B444" s="244"/>
      <c r="C444" s="244"/>
      <c r="D444" s="244"/>
      <c r="E444" s="244"/>
      <c r="F444" s="244"/>
    </row>
    <row r="445" spans="1:6" ht="12.75">
      <c r="A445" s="244"/>
      <c r="B445" s="244"/>
      <c r="C445" s="244"/>
      <c r="D445" s="244"/>
      <c r="E445" s="244"/>
      <c r="F445" s="244"/>
    </row>
    <row r="446" spans="1:6" ht="12.75">
      <c r="A446" s="244"/>
      <c r="B446" s="244"/>
      <c r="C446" s="244"/>
      <c r="D446" s="244"/>
      <c r="E446" s="244"/>
      <c r="F446" s="244"/>
    </row>
    <row r="447" spans="1:6" ht="12.75">
      <c r="A447" s="244"/>
      <c r="B447" s="244"/>
      <c r="C447" s="244"/>
      <c r="D447" s="244"/>
      <c r="E447" s="244"/>
      <c r="F447" s="244"/>
    </row>
    <row r="448" spans="1:6" ht="12.75">
      <c r="A448" s="244"/>
      <c r="B448" s="244"/>
      <c r="C448" s="244"/>
      <c r="D448" s="244"/>
      <c r="E448" s="244"/>
      <c r="F448" s="244"/>
    </row>
    <row r="449" spans="1:6" ht="12.75">
      <c r="A449" s="244"/>
      <c r="B449" s="244"/>
      <c r="C449" s="244"/>
      <c r="D449" s="244"/>
      <c r="E449" s="244"/>
      <c r="F449" s="244"/>
    </row>
    <row r="450" spans="1:6" ht="12.75">
      <c r="A450" s="244"/>
      <c r="B450" s="244"/>
      <c r="C450" s="244"/>
      <c r="D450" s="244"/>
      <c r="E450" s="244"/>
      <c r="F450" s="244"/>
    </row>
    <row r="451" spans="1:6" ht="12.75">
      <c r="A451" s="244"/>
      <c r="B451" s="244"/>
      <c r="C451" s="244"/>
      <c r="D451" s="244"/>
      <c r="E451" s="244"/>
      <c r="F451" s="244"/>
    </row>
    <row r="452" spans="1:6" ht="12.75">
      <c r="A452" s="244"/>
      <c r="B452" s="244"/>
      <c r="C452" s="244"/>
      <c r="D452" s="244"/>
      <c r="E452" s="244"/>
      <c r="F452" s="244"/>
    </row>
    <row r="453" spans="1:6" ht="12.75">
      <c r="A453" s="244"/>
      <c r="B453" s="244"/>
      <c r="C453" s="244"/>
      <c r="D453" s="244"/>
      <c r="E453" s="244"/>
      <c r="F453" s="244"/>
    </row>
    <row r="454" spans="1:6" ht="12.75">
      <c r="A454" s="244"/>
      <c r="B454" s="244"/>
      <c r="C454" s="244"/>
      <c r="D454" s="244"/>
      <c r="E454" s="244"/>
      <c r="F454" s="244"/>
    </row>
    <row r="455" spans="1:6" ht="12.75">
      <c r="A455" s="243"/>
      <c r="B455" s="244"/>
      <c r="C455" s="244"/>
      <c r="D455" s="244"/>
      <c r="E455" s="244"/>
      <c r="F455" s="244"/>
    </row>
    <row r="456" spans="1:6" ht="12.75">
      <c r="A456" s="244"/>
      <c r="B456" s="244"/>
      <c r="C456" s="244"/>
      <c r="D456" s="244"/>
      <c r="E456" s="244"/>
      <c r="F456" s="244"/>
    </row>
    <row r="457" spans="1:6" ht="12.75">
      <c r="A457" s="244"/>
      <c r="B457" s="244"/>
      <c r="C457" s="244"/>
      <c r="D457" s="244"/>
      <c r="E457" s="244"/>
      <c r="F457" s="244"/>
    </row>
    <row r="458" spans="1:6" ht="12.75">
      <c r="A458" s="244"/>
      <c r="B458" s="244"/>
      <c r="C458" s="244"/>
      <c r="D458" s="244"/>
      <c r="E458" s="244"/>
      <c r="F458" s="244"/>
    </row>
    <row r="459" spans="1:6" ht="12.75">
      <c r="A459" s="244"/>
      <c r="B459" s="244"/>
      <c r="C459" s="244"/>
      <c r="D459" s="244"/>
      <c r="E459" s="244"/>
      <c r="F459" s="244"/>
    </row>
    <row r="460" spans="1:6" ht="12.75">
      <c r="A460" s="244"/>
      <c r="B460" s="244"/>
      <c r="C460" s="244"/>
      <c r="D460" s="244"/>
      <c r="E460" s="244"/>
      <c r="F460" s="244"/>
    </row>
    <row r="461" spans="1:6" ht="12.75">
      <c r="A461" s="244"/>
      <c r="B461" s="244"/>
      <c r="C461" s="244"/>
      <c r="D461" s="244"/>
      <c r="E461" s="244"/>
      <c r="F461" s="244"/>
    </row>
    <row r="462" spans="1:6" ht="12.75">
      <c r="A462" s="244"/>
      <c r="B462" s="244"/>
      <c r="C462" s="244"/>
      <c r="D462" s="244"/>
      <c r="E462" s="244"/>
      <c r="F462" s="244"/>
    </row>
    <row r="463" spans="1:6" ht="12.75">
      <c r="A463" s="244"/>
      <c r="B463" s="244"/>
      <c r="C463" s="244"/>
      <c r="D463" s="244"/>
      <c r="E463" s="244"/>
      <c r="F463" s="244"/>
    </row>
    <row r="464" spans="1:6" ht="12.75">
      <c r="A464" s="244"/>
      <c r="B464" s="244"/>
      <c r="C464" s="244"/>
      <c r="D464" s="244"/>
      <c r="E464" s="244"/>
      <c r="F464" s="244"/>
    </row>
    <row r="465" spans="1:6" ht="12.75">
      <c r="A465" s="244"/>
      <c r="B465" s="244"/>
      <c r="C465" s="244"/>
      <c r="D465" s="244"/>
      <c r="E465" s="244"/>
      <c r="F465" s="244"/>
    </row>
    <row r="466" spans="1:6" ht="12.75">
      <c r="A466" s="244"/>
      <c r="B466" s="244"/>
      <c r="C466" s="244"/>
      <c r="D466" s="244"/>
      <c r="E466" s="244"/>
      <c r="F466" s="244"/>
    </row>
    <row r="467" spans="1:6" ht="12.75">
      <c r="A467" s="244"/>
      <c r="B467" s="244"/>
      <c r="C467" s="244"/>
      <c r="D467" s="244"/>
      <c r="E467" s="244"/>
      <c r="F467" s="244"/>
    </row>
    <row r="468" spans="1:6" ht="12.75">
      <c r="A468" s="244"/>
      <c r="B468" s="244"/>
      <c r="C468" s="244"/>
      <c r="D468" s="244"/>
      <c r="E468" s="244"/>
      <c r="F468" s="244"/>
    </row>
    <row r="469" spans="1:6" ht="12.75">
      <c r="A469" s="244"/>
      <c r="B469" s="244"/>
      <c r="C469" s="244"/>
      <c r="D469" s="244"/>
      <c r="E469" s="244"/>
      <c r="F469" s="244"/>
    </row>
    <row r="470" spans="1:6" ht="12.75">
      <c r="A470" s="244"/>
      <c r="B470" s="244"/>
      <c r="C470" s="244"/>
      <c r="D470" s="244"/>
      <c r="E470" s="244"/>
      <c r="F470" s="244"/>
    </row>
    <row r="471" spans="1:6" ht="12.75">
      <c r="A471" s="244"/>
      <c r="B471" s="244"/>
      <c r="C471" s="244"/>
      <c r="D471" s="244"/>
      <c r="E471" s="244"/>
      <c r="F471" s="244"/>
    </row>
    <row r="472" spans="1:6" ht="12.75">
      <c r="A472" s="244"/>
      <c r="B472" s="244"/>
      <c r="C472" s="244"/>
      <c r="D472" s="244"/>
      <c r="E472" s="244"/>
      <c r="F472" s="244"/>
    </row>
    <row r="473" spans="1:6" ht="12.75">
      <c r="A473" s="244"/>
      <c r="B473" s="244"/>
      <c r="C473" s="244"/>
      <c r="D473" s="244"/>
      <c r="E473" s="244"/>
      <c r="F473" s="244"/>
    </row>
    <row r="474" spans="1:6" ht="12.75">
      <c r="A474" s="244"/>
      <c r="B474" s="244"/>
      <c r="C474" s="244"/>
      <c r="D474" s="244"/>
      <c r="E474" s="244"/>
      <c r="F474" s="244"/>
    </row>
    <row r="475" spans="1:6" ht="12.75">
      <c r="A475" s="244"/>
      <c r="B475" s="244"/>
      <c r="C475" s="244"/>
      <c r="D475" s="244"/>
      <c r="E475" s="244"/>
      <c r="F475" s="244"/>
    </row>
    <row r="476" spans="1:6" ht="12.75">
      <c r="A476" s="244"/>
      <c r="B476" s="244"/>
      <c r="C476" s="244"/>
      <c r="D476" s="244"/>
      <c r="E476" s="244"/>
      <c r="F476" s="244"/>
    </row>
    <row r="477" spans="1:6" ht="12.75">
      <c r="A477" s="244"/>
      <c r="B477" s="244"/>
      <c r="C477" s="244"/>
      <c r="D477" s="244"/>
      <c r="E477" s="244"/>
      <c r="F477" s="244"/>
    </row>
    <row r="478" spans="1:6" ht="12.75">
      <c r="A478" s="244"/>
      <c r="B478" s="244"/>
      <c r="C478" s="244"/>
      <c r="D478" s="244"/>
      <c r="E478" s="244"/>
      <c r="F478" s="244"/>
    </row>
    <row r="479" spans="1:6" ht="12.75">
      <c r="A479" s="244"/>
      <c r="B479" s="244"/>
      <c r="C479" s="244"/>
      <c r="D479" s="244"/>
      <c r="E479" s="244"/>
      <c r="F479" s="244"/>
    </row>
    <row r="480" spans="1:6" ht="12.75">
      <c r="A480" s="244"/>
      <c r="B480" s="244"/>
      <c r="C480" s="244"/>
      <c r="D480" s="244"/>
      <c r="E480" s="244"/>
      <c r="F480" s="244"/>
    </row>
    <row r="481" spans="1:6" ht="12.75">
      <c r="A481" s="244"/>
      <c r="B481" s="244"/>
      <c r="C481" s="244"/>
      <c r="D481" s="244"/>
      <c r="E481" s="244"/>
      <c r="F481" s="244"/>
    </row>
    <row r="482" spans="1:6" ht="12.75">
      <c r="A482" s="244"/>
      <c r="B482" s="244"/>
      <c r="C482" s="244"/>
      <c r="D482" s="244"/>
      <c r="E482" s="244"/>
      <c r="F482" s="244"/>
    </row>
    <row r="483" spans="1:6" ht="12.75">
      <c r="A483" s="244"/>
      <c r="B483" s="244"/>
      <c r="C483" s="244"/>
      <c r="D483" s="244"/>
      <c r="E483" s="244"/>
      <c r="F483" s="244"/>
    </row>
    <row r="484" spans="1:6" ht="12.75">
      <c r="A484" s="244"/>
      <c r="B484" s="244"/>
      <c r="C484" s="244"/>
      <c r="D484" s="244"/>
      <c r="E484" s="244"/>
      <c r="F484" s="244"/>
    </row>
    <row r="485" spans="1:6" ht="12.75">
      <c r="A485" s="244"/>
      <c r="B485" s="244"/>
      <c r="C485" s="244"/>
      <c r="D485" s="244"/>
      <c r="E485" s="244"/>
      <c r="F485" s="244"/>
    </row>
    <row r="486" spans="1:6" ht="12.75">
      <c r="A486" s="244"/>
      <c r="B486" s="244"/>
      <c r="C486" s="244"/>
      <c r="D486" s="244"/>
      <c r="E486" s="244"/>
      <c r="F486" s="244"/>
    </row>
    <row r="487" spans="1:6" ht="12.75">
      <c r="A487" s="244"/>
      <c r="B487" s="244"/>
      <c r="C487" s="244"/>
      <c r="D487" s="244"/>
      <c r="E487" s="244"/>
      <c r="F487" s="244"/>
    </row>
    <row r="488" spans="1:6" ht="12.75">
      <c r="A488" s="244"/>
      <c r="B488" s="244"/>
      <c r="C488" s="244"/>
      <c r="D488" s="244"/>
      <c r="E488" s="244"/>
      <c r="F488" s="244"/>
    </row>
    <row r="489" spans="1:6" ht="12.75">
      <c r="A489" s="244"/>
      <c r="B489" s="244"/>
      <c r="C489" s="244"/>
      <c r="D489" s="244"/>
      <c r="E489" s="244"/>
      <c r="F489" s="244"/>
    </row>
    <row r="490" spans="1:6" ht="12.75">
      <c r="A490" s="243"/>
      <c r="B490" s="244"/>
      <c r="C490" s="244"/>
      <c r="D490" s="244"/>
      <c r="E490" s="244"/>
      <c r="F490" s="244"/>
    </row>
    <row r="491" spans="1:6" ht="12.75">
      <c r="A491" s="244"/>
      <c r="B491" s="244"/>
      <c r="C491" s="244"/>
      <c r="D491" s="244"/>
      <c r="E491" s="244"/>
      <c r="F491" s="244"/>
    </row>
    <row r="492" spans="1:6" ht="12.75">
      <c r="A492" s="244"/>
      <c r="B492" s="244"/>
      <c r="C492" s="244"/>
      <c r="D492" s="244"/>
      <c r="E492" s="244"/>
      <c r="F492" s="244"/>
    </row>
    <row r="493" spans="1:6" ht="12.75">
      <c r="A493" s="244"/>
      <c r="B493" s="244"/>
      <c r="C493" s="244"/>
      <c r="D493" s="244"/>
      <c r="E493" s="244"/>
      <c r="F493" s="244"/>
    </row>
    <row r="494" spans="1:6" ht="12.75">
      <c r="A494" s="244"/>
      <c r="B494" s="244"/>
      <c r="C494" s="244"/>
      <c r="D494" s="244"/>
      <c r="E494" s="244"/>
      <c r="F494" s="244"/>
    </row>
    <row r="495" spans="1:6" ht="12.75">
      <c r="A495" s="244"/>
      <c r="B495" s="244"/>
      <c r="C495" s="244"/>
      <c r="D495" s="244"/>
      <c r="E495" s="244"/>
      <c r="F495" s="244"/>
    </row>
    <row r="496" spans="1:6" ht="12.75">
      <c r="A496" s="244"/>
      <c r="B496" s="244"/>
      <c r="C496" s="244"/>
      <c r="D496" s="244"/>
      <c r="E496" s="244"/>
      <c r="F496" s="244"/>
    </row>
    <row r="497" spans="1:6" ht="12.75">
      <c r="A497" s="244"/>
      <c r="B497" s="244"/>
      <c r="C497" s="244"/>
      <c r="D497" s="244"/>
      <c r="E497" s="244"/>
      <c r="F497" s="244"/>
    </row>
    <row r="498" spans="1:6" ht="12.75">
      <c r="A498" s="244"/>
      <c r="B498" s="244"/>
      <c r="C498" s="244"/>
      <c r="D498" s="244"/>
      <c r="E498" s="244"/>
      <c r="F498" s="244"/>
    </row>
    <row r="499" spans="1:6" ht="12.75">
      <c r="A499" s="244"/>
      <c r="B499" s="244"/>
      <c r="C499" s="244"/>
      <c r="D499" s="244"/>
      <c r="E499" s="244"/>
      <c r="F499" s="244"/>
    </row>
    <row r="500" spans="1:6" ht="12.75">
      <c r="A500" s="244"/>
      <c r="B500" s="244"/>
      <c r="C500" s="244"/>
      <c r="D500" s="244"/>
      <c r="E500" s="244"/>
      <c r="F500" s="244"/>
    </row>
    <row r="501" spans="1:6" ht="12.75">
      <c r="A501" s="244"/>
      <c r="B501" s="244"/>
      <c r="C501" s="244"/>
      <c r="D501" s="244"/>
      <c r="E501" s="244"/>
      <c r="F501" s="244"/>
    </row>
    <row r="502" spans="1:6" ht="12.75">
      <c r="A502" s="244"/>
      <c r="B502" s="244"/>
      <c r="C502" s="244"/>
      <c r="D502" s="244"/>
      <c r="E502" s="244"/>
      <c r="F502" s="244"/>
    </row>
    <row r="503" spans="1:6" ht="12.75">
      <c r="A503" s="244"/>
      <c r="B503" s="244"/>
      <c r="C503" s="244"/>
      <c r="D503" s="244"/>
      <c r="E503" s="244"/>
      <c r="F503" s="244"/>
    </row>
    <row r="504" spans="1:6" ht="12.75">
      <c r="A504" s="244"/>
      <c r="B504" s="244"/>
      <c r="C504" s="244"/>
      <c r="D504" s="244"/>
      <c r="E504" s="244"/>
      <c r="F504" s="244"/>
    </row>
    <row r="505" spans="1:6" ht="12.75">
      <c r="A505" s="244"/>
      <c r="B505" s="244"/>
      <c r="C505" s="244"/>
      <c r="D505" s="244"/>
      <c r="E505" s="244"/>
      <c r="F505" s="244"/>
    </row>
    <row r="506" spans="1:6" ht="12.75">
      <c r="A506" s="244"/>
      <c r="B506" s="244"/>
      <c r="C506" s="244"/>
      <c r="D506" s="244"/>
      <c r="E506" s="244"/>
      <c r="F506" s="244"/>
    </row>
    <row r="507" spans="1:6" ht="12.75">
      <c r="A507" s="244"/>
      <c r="B507" s="244"/>
      <c r="C507" s="244"/>
      <c r="D507" s="244"/>
      <c r="E507" s="244"/>
      <c r="F507" s="244"/>
    </row>
    <row r="508" spans="1:6" ht="12.75">
      <c r="A508" s="244"/>
      <c r="B508" s="244"/>
      <c r="C508" s="244"/>
      <c r="D508" s="244"/>
      <c r="E508" s="244"/>
      <c r="F508" s="244"/>
    </row>
    <row r="509" spans="1:6" ht="12.75">
      <c r="A509" s="244"/>
      <c r="B509" s="244"/>
      <c r="C509" s="244"/>
      <c r="D509" s="244"/>
      <c r="E509" s="244"/>
      <c r="F509" s="244"/>
    </row>
    <row r="510" spans="1:6" ht="12.75">
      <c r="A510" s="244"/>
      <c r="B510" s="244"/>
      <c r="C510" s="244"/>
      <c r="D510" s="244"/>
      <c r="E510" s="244"/>
      <c r="F510" s="244"/>
    </row>
    <row r="511" spans="1:6" ht="12.75">
      <c r="A511" s="244"/>
      <c r="B511" s="244"/>
      <c r="C511" s="244"/>
      <c r="D511" s="244"/>
      <c r="E511" s="244"/>
      <c r="F511" s="244"/>
    </row>
    <row r="512" spans="1:6" ht="12.75">
      <c r="A512" s="244"/>
      <c r="B512" s="244"/>
      <c r="C512" s="244"/>
      <c r="D512" s="244"/>
      <c r="E512" s="244"/>
      <c r="F512" s="244"/>
    </row>
    <row r="513" spans="1:6" ht="12.75">
      <c r="A513" s="244"/>
      <c r="B513" s="244"/>
      <c r="C513" s="244"/>
      <c r="D513" s="244"/>
      <c r="E513" s="244"/>
      <c r="F513" s="244"/>
    </row>
    <row r="514" spans="1:6" ht="12.75">
      <c r="A514" s="244"/>
      <c r="B514" s="244"/>
      <c r="C514" s="244"/>
      <c r="D514" s="244"/>
      <c r="E514" s="244"/>
      <c r="F514" s="244"/>
    </row>
    <row r="515" spans="1:6" ht="12.75">
      <c r="A515" s="244"/>
      <c r="B515" s="244"/>
      <c r="C515" s="244"/>
      <c r="D515" s="244"/>
      <c r="E515" s="244"/>
      <c r="F515" s="244"/>
    </row>
    <row r="516" spans="1:6" ht="12.75">
      <c r="A516" s="244"/>
      <c r="B516" s="244"/>
      <c r="C516" s="244"/>
      <c r="D516" s="244"/>
      <c r="E516" s="244"/>
      <c r="F516" s="244"/>
    </row>
    <row r="517" spans="1:6" ht="12.75">
      <c r="A517" s="244"/>
      <c r="B517" s="244"/>
      <c r="C517" s="244"/>
      <c r="D517" s="244"/>
      <c r="E517" s="244"/>
      <c r="F517" s="244"/>
    </row>
    <row r="518" spans="1:6" ht="12.75">
      <c r="A518" s="244"/>
      <c r="B518" s="244"/>
      <c r="C518" s="244"/>
      <c r="D518" s="244"/>
      <c r="E518" s="244"/>
      <c r="F518" s="244"/>
    </row>
    <row r="519" spans="1:6" ht="12.75">
      <c r="A519" s="244"/>
      <c r="B519" s="244"/>
      <c r="C519" s="244"/>
      <c r="D519" s="244"/>
      <c r="E519" s="244"/>
      <c r="F519" s="244"/>
    </row>
    <row r="520" spans="1:6" ht="12.75">
      <c r="A520" s="244"/>
      <c r="B520" s="244"/>
      <c r="C520" s="244"/>
      <c r="D520" s="244"/>
      <c r="E520" s="244"/>
      <c r="F520" s="244"/>
    </row>
    <row r="521" spans="1:6" ht="12.75">
      <c r="A521" s="244"/>
      <c r="B521" s="244"/>
      <c r="C521" s="244"/>
      <c r="D521" s="244"/>
      <c r="E521" s="244"/>
      <c r="F521" s="244"/>
    </row>
    <row r="522" spans="1:6" ht="12.75">
      <c r="A522" s="244"/>
      <c r="B522" s="244"/>
      <c r="C522" s="244"/>
      <c r="D522" s="244"/>
      <c r="E522" s="244"/>
      <c r="F522" s="244"/>
    </row>
    <row r="523" spans="1:6" ht="12.75">
      <c r="A523" s="244"/>
      <c r="B523" s="244"/>
      <c r="C523" s="244"/>
      <c r="D523" s="244"/>
      <c r="E523" s="244"/>
      <c r="F523" s="244"/>
    </row>
    <row r="524" spans="1:6" ht="12.75">
      <c r="A524" s="244"/>
      <c r="B524" s="244"/>
      <c r="C524" s="244"/>
      <c r="D524" s="244"/>
      <c r="E524" s="244"/>
      <c r="F524" s="244"/>
    </row>
    <row r="525" spans="1:6" ht="12.75">
      <c r="A525" s="243"/>
      <c r="B525" s="244"/>
      <c r="C525" s="244"/>
      <c r="D525" s="244"/>
      <c r="E525" s="244"/>
      <c r="F525" s="244"/>
    </row>
    <row r="526" spans="1:6" ht="12.75">
      <c r="A526" s="244"/>
      <c r="B526" s="244"/>
      <c r="C526" s="244"/>
      <c r="D526" s="244"/>
      <c r="E526" s="244"/>
      <c r="F526" s="244"/>
    </row>
    <row r="527" spans="1:6" ht="12.75">
      <c r="A527" s="244"/>
      <c r="B527" s="244"/>
      <c r="C527" s="244"/>
      <c r="D527" s="244"/>
      <c r="E527" s="244"/>
      <c r="F527" s="244"/>
    </row>
    <row r="528" spans="1:6" ht="12.75">
      <c r="A528" s="244"/>
      <c r="B528" s="244"/>
      <c r="C528" s="244"/>
      <c r="D528" s="244"/>
      <c r="E528" s="244"/>
      <c r="F528" s="244"/>
    </row>
    <row r="529" spans="1:6" ht="12.75">
      <c r="A529" s="244"/>
      <c r="B529" s="244"/>
      <c r="C529" s="244"/>
      <c r="D529" s="244"/>
      <c r="E529" s="244"/>
      <c r="F529" s="244"/>
    </row>
    <row r="530" spans="1:6" ht="12.75">
      <c r="A530" s="244"/>
      <c r="B530" s="244"/>
      <c r="C530" s="244"/>
      <c r="D530" s="244"/>
      <c r="E530" s="244"/>
      <c r="F530" s="244"/>
    </row>
    <row r="531" spans="1:6" ht="12.75">
      <c r="A531" s="244"/>
      <c r="B531" s="244"/>
      <c r="C531" s="244"/>
      <c r="D531" s="244"/>
      <c r="E531" s="244"/>
      <c r="F531" s="244"/>
    </row>
    <row r="532" spans="1:6" ht="12.75">
      <c r="A532" s="244"/>
      <c r="B532" s="244"/>
      <c r="C532" s="244"/>
      <c r="D532" s="244"/>
      <c r="E532" s="244"/>
      <c r="F532" s="244"/>
    </row>
    <row r="533" spans="1:6" ht="12.75">
      <c r="A533" s="244"/>
      <c r="B533" s="244"/>
      <c r="C533" s="244"/>
      <c r="D533" s="244"/>
      <c r="E533" s="244"/>
      <c r="F533" s="244"/>
    </row>
    <row r="534" spans="1:6" ht="12.75">
      <c r="A534" s="244"/>
      <c r="B534" s="244"/>
      <c r="C534" s="244"/>
      <c r="D534" s="244"/>
      <c r="E534" s="244"/>
      <c r="F534" s="244"/>
    </row>
    <row r="535" spans="1:6" ht="12.75">
      <c r="A535" s="244"/>
      <c r="B535" s="244"/>
      <c r="C535" s="244"/>
      <c r="D535" s="244"/>
      <c r="E535" s="244"/>
      <c r="F535" s="244"/>
    </row>
    <row r="536" spans="1:6" ht="12.75">
      <c r="A536" s="244"/>
      <c r="B536" s="244"/>
      <c r="C536" s="244"/>
      <c r="D536" s="244"/>
      <c r="E536" s="244"/>
      <c r="F536" s="244"/>
    </row>
    <row r="537" spans="1:6" ht="12.75">
      <c r="A537" s="244"/>
      <c r="B537" s="244"/>
      <c r="C537" s="244"/>
      <c r="D537" s="244"/>
      <c r="E537" s="244"/>
      <c r="F537" s="244"/>
    </row>
    <row r="538" spans="1:6" ht="12.75">
      <c r="A538" s="244"/>
      <c r="B538" s="244"/>
      <c r="C538" s="244"/>
      <c r="D538" s="244"/>
      <c r="E538" s="244"/>
      <c r="F538" s="244"/>
    </row>
    <row r="539" spans="1:6" ht="12.75">
      <c r="A539" s="244"/>
      <c r="B539" s="244"/>
      <c r="C539" s="244"/>
      <c r="D539" s="244"/>
      <c r="E539" s="244"/>
      <c r="F539" s="244"/>
    </row>
    <row r="540" spans="1:6" ht="12.75">
      <c r="A540" s="244"/>
      <c r="B540" s="244"/>
      <c r="C540" s="244"/>
      <c r="D540" s="244"/>
      <c r="E540" s="244"/>
      <c r="F540" s="244"/>
    </row>
    <row r="541" spans="1:6" ht="12.75">
      <c r="A541" s="244"/>
      <c r="B541" s="244"/>
      <c r="C541" s="244"/>
      <c r="D541" s="244"/>
      <c r="E541" s="244"/>
      <c r="F541" s="244"/>
    </row>
    <row r="542" spans="1:6" ht="12.75">
      <c r="A542" s="244"/>
      <c r="B542" s="244"/>
      <c r="C542" s="244"/>
      <c r="D542" s="244"/>
      <c r="E542" s="244"/>
      <c r="F542" s="244"/>
    </row>
    <row r="543" spans="1:6" ht="12.75">
      <c r="A543" s="244"/>
      <c r="B543" s="244"/>
      <c r="C543" s="244"/>
      <c r="D543" s="244"/>
      <c r="E543" s="244"/>
      <c r="F543" s="244"/>
    </row>
    <row r="544" spans="1:6" ht="12.75">
      <c r="A544" s="244"/>
      <c r="B544" s="244"/>
      <c r="C544" s="244"/>
      <c r="D544" s="244"/>
      <c r="E544" s="244"/>
      <c r="F544" s="244"/>
    </row>
    <row r="545" spans="1:6" ht="12.75">
      <c r="A545" s="244"/>
      <c r="B545" s="244"/>
      <c r="C545" s="244"/>
      <c r="D545" s="244"/>
      <c r="E545" s="244"/>
      <c r="F545" s="244"/>
    </row>
    <row r="546" spans="1:6" ht="12.75">
      <c r="A546" s="244"/>
      <c r="B546" s="244"/>
      <c r="C546" s="244"/>
      <c r="D546" s="244"/>
      <c r="E546" s="244"/>
      <c r="F546" s="244"/>
    </row>
    <row r="547" spans="1:6" ht="12.75">
      <c r="A547" s="244"/>
      <c r="B547" s="244"/>
      <c r="C547" s="244"/>
      <c r="D547" s="244"/>
      <c r="E547" s="244"/>
      <c r="F547" s="244"/>
    </row>
    <row r="548" spans="1:6" ht="12.75">
      <c r="A548" s="244"/>
      <c r="B548" s="244"/>
      <c r="C548" s="244"/>
      <c r="D548" s="244"/>
      <c r="E548" s="244"/>
      <c r="F548" s="244"/>
    </row>
    <row r="549" spans="1:6" ht="12.75">
      <c r="A549" s="244"/>
      <c r="B549" s="244"/>
      <c r="C549" s="244"/>
      <c r="D549" s="244"/>
      <c r="E549" s="244"/>
      <c r="F549" s="244"/>
    </row>
    <row r="550" spans="1:6" ht="12.75">
      <c r="A550" s="244"/>
      <c r="B550" s="244"/>
      <c r="C550" s="244"/>
      <c r="D550" s="244"/>
      <c r="E550" s="244"/>
      <c r="F550" s="244"/>
    </row>
    <row r="551" spans="1:6" ht="12.75">
      <c r="A551" s="244"/>
      <c r="B551" s="244"/>
      <c r="C551" s="244"/>
      <c r="D551" s="244"/>
      <c r="E551" s="244"/>
      <c r="F551" s="244"/>
    </row>
    <row r="552" spans="1:6" ht="12.75">
      <c r="A552" s="244"/>
      <c r="B552" s="244"/>
      <c r="C552" s="244"/>
      <c r="D552" s="244"/>
      <c r="E552" s="244"/>
      <c r="F552" s="244"/>
    </row>
    <row r="553" spans="1:6" ht="12.75">
      <c r="A553" s="244"/>
      <c r="B553" s="244"/>
      <c r="C553" s="244"/>
      <c r="D553" s="244"/>
      <c r="E553" s="244"/>
      <c r="F553" s="244"/>
    </row>
    <row r="554" spans="1:6" ht="12.75">
      <c r="A554" s="244"/>
      <c r="B554" s="244"/>
      <c r="C554" s="244"/>
      <c r="D554" s="244"/>
      <c r="E554" s="244"/>
      <c r="F554" s="244"/>
    </row>
    <row r="555" spans="1:6" ht="12.75">
      <c r="A555" s="244"/>
      <c r="B555" s="244"/>
      <c r="C555" s="244"/>
      <c r="D555" s="244"/>
      <c r="E555" s="244"/>
      <c r="F555" s="244"/>
    </row>
    <row r="556" spans="1:6" ht="12.75">
      <c r="A556" s="244"/>
      <c r="B556" s="244"/>
      <c r="C556" s="244"/>
      <c r="D556" s="244"/>
      <c r="E556" s="244"/>
      <c r="F556" s="244"/>
    </row>
    <row r="557" spans="1:6" ht="12.75">
      <c r="A557" s="244"/>
      <c r="B557" s="244"/>
      <c r="C557" s="244"/>
      <c r="D557" s="244"/>
      <c r="E557" s="244"/>
      <c r="F557" s="244"/>
    </row>
    <row r="558" spans="1:6" ht="12.75">
      <c r="A558" s="244"/>
      <c r="B558" s="244"/>
      <c r="C558" s="244"/>
      <c r="D558" s="244"/>
      <c r="E558" s="244"/>
      <c r="F558" s="244"/>
    </row>
    <row r="559" spans="1:6" ht="12.75">
      <c r="A559" s="243"/>
      <c r="B559" s="244"/>
      <c r="C559" s="244"/>
      <c r="D559" s="244"/>
      <c r="E559" s="244"/>
      <c r="F559" s="244"/>
    </row>
    <row r="560" spans="1:6" ht="12.75">
      <c r="A560" s="244"/>
      <c r="B560" s="244"/>
      <c r="C560" s="244"/>
      <c r="D560" s="244"/>
      <c r="E560" s="244"/>
      <c r="F560" s="244"/>
    </row>
    <row r="561" spans="1:6" ht="12.75">
      <c r="A561" s="244"/>
      <c r="B561" s="244"/>
      <c r="C561" s="244"/>
      <c r="D561" s="244"/>
      <c r="E561" s="244"/>
      <c r="F561" s="244"/>
    </row>
    <row r="562" spans="1:6" ht="12.75">
      <c r="A562" s="244"/>
      <c r="B562" s="244"/>
      <c r="C562" s="244"/>
      <c r="D562" s="244"/>
      <c r="E562" s="244"/>
      <c r="F562" s="244"/>
    </row>
    <row r="563" spans="1:6" ht="12.75">
      <c r="A563" s="244"/>
      <c r="B563" s="244"/>
      <c r="C563" s="244"/>
      <c r="D563" s="244"/>
      <c r="E563" s="244"/>
      <c r="F563" s="244"/>
    </row>
    <row r="564" spans="1:6" ht="12.75">
      <c r="A564" s="244"/>
      <c r="B564" s="244"/>
      <c r="C564" s="244"/>
      <c r="D564" s="244"/>
      <c r="E564" s="244"/>
      <c r="F564" s="244"/>
    </row>
    <row r="565" spans="1:6" ht="12.75">
      <c r="A565" s="244"/>
      <c r="B565" s="244"/>
      <c r="C565" s="244"/>
      <c r="D565" s="244"/>
      <c r="E565" s="244"/>
      <c r="F565" s="244"/>
    </row>
    <row r="566" spans="1:6" ht="12.75">
      <c r="A566" s="244"/>
      <c r="B566" s="244"/>
      <c r="C566" s="244"/>
      <c r="D566" s="244"/>
      <c r="E566" s="244"/>
      <c r="F566" s="244"/>
    </row>
    <row r="567" spans="1:6" ht="12.75">
      <c r="A567" s="244"/>
      <c r="B567" s="244"/>
      <c r="C567" s="244"/>
      <c r="D567" s="244"/>
      <c r="E567" s="244"/>
      <c r="F567" s="244"/>
    </row>
    <row r="568" spans="1:6" ht="12.75">
      <c r="A568" s="244"/>
      <c r="B568" s="244"/>
      <c r="C568" s="244"/>
      <c r="D568" s="244"/>
      <c r="E568" s="244"/>
      <c r="F568" s="244"/>
    </row>
    <row r="569" spans="1:6" ht="12.75">
      <c r="A569" s="244"/>
      <c r="B569" s="244"/>
      <c r="C569" s="244"/>
      <c r="D569" s="244"/>
      <c r="E569" s="244"/>
      <c r="F569" s="244"/>
    </row>
    <row r="570" spans="1:6" ht="12.75">
      <c r="A570" s="244"/>
      <c r="B570" s="244"/>
      <c r="C570" s="244"/>
      <c r="D570" s="244"/>
      <c r="E570" s="244"/>
      <c r="F570" s="244"/>
    </row>
    <row r="571" spans="1:6" ht="12.75">
      <c r="A571" s="244"/>
      <c r="B571" s="244"/>
      <c r="C571" s="244"/>
      <c r="D571" s="244"/>
      <c r="E571" s="244"/>
      <c r="F571" s="244"/>
    </row>
    <row r="572" spans="1:6" ht="12.75">
      <c r="A572" s="244"/>
      <c r="B572" s="244"/>
      <c r="C572" s="244"/>
      <c r="D572" s="244"/>
      <c r="E572" s="244"/>
      <c r="F572" s="244"/>
    </row>
    <row r="573" spans="1:6" ht="12.75">
      <c r="A573" s="244"/>
      <c r="B573" s="244"/>
      <c r="C573" s="244"/>
      <c r="D573" s="244"/>
      <c r="E573" s="244"/>
      <c r="F573" s="244"/>
    </row>
    <row r="574" spans="1:6" ht="12.75">
      <c r="A574" s="244"/>
      <c r="B574" s="244"/>
      <c r="C574" s="244"/>
      <c r="D574" s="244"/>
      <c r="E574" s="244"/>
      <c r="F574" s="244"/>
    </row>
    <row r="575" spans="1:6" ht="12.75">
      <c r="A575" s="244"/>
      <c r="B575" s="244"/>
      <c r="C575" s="244"/>
      <c r="D575" s="244"/>
      <c r="E575" s="244"/>
      <c r="F575" s="244"/>
    </row>
    <row r="576" spans="1:6" ht="12.75">
      <c r="A576" s="244"/>
      <c r="B576" s="244"/>
      <c r="C576" s="244"/>
      <c r="D576" s="244"/>
      <c r="E576" s="244"/>
      <c r="F576" s="244"/>
    </row>
    <row r="577" spans="1:6" ht="12.75">
      <c r="A577" s="244"/>
      <c r="B577" s="244"/>
      <c r="C577" s="244"/>
      <c r="D577" s="244"/>
      <c r="E577" s="244"/>
      <c r="F577" s="244"/>
    </row>
    <row r="578" spans="1:6" ht="12.75">
      <c r="A578" s="244"/>
      <c r="B578" s="244"/>
      <c r="C578" s="244"/>
      <c r="D578" s="244"/>
      <c r="E578" s="244"/>
      <c r="F578" s="244"/>
    </row>
    <row r="579" spans="1:6" ht="12.75">
      <c r="A579" s="244"/>
      <c r="B579" s="244"/>
      <c r="C579" s="244"/>
      <c r="D579" s="244"/>
      <c r="E579" s="244"/>
      <c r="F579" s="244"/>
    </row>
    <row r="580" spans="1:6" ht="12.75">
      <c r="A580" s="244"/>
      <c r="B580" s="244"/>
      <c r="C580" s="244"/>
      <c r="D580" s="244"/>
      <c r="E580" s="244"/>
      <c r="F580" s="244"/>
    </row>
    <row r="581" spans="1:6" ht="12.75">
      <c r="A581" s="244"/>
      <c r="B581" s="244"/>
      <c r="C581" s="244"/>
      <c r="D581" s="244"/>
      <c r="E581" s="244"/>
      <c r="F581" s="244"/>
    </row>
    <row r="582" spans="1:6" ht="12.75">
      <c r="A582" s="244"/>
      <c r="B582" s="244"/>
      <c r="C582" s="244"/>
      <c r="D582" s="244"/>
      <c r="E582" s="244"/>
      <c r="F582" s="244"/>
    </row>
    <row r="583" spans="1:6" ht="12.75">
      <c r="A583" s="244"/>
      <c r="B583" s="244"/>
      <c r="C583" s="244"/>
      <c r="D583" s="244"/>
      <c r="E583" s="244"/>
      <c r="F583" s="244"/>
    </row>
    <row r="584" spans="1:6" ht="12.75">
      <c r="A584" s="244"/>
      <c r="B584" s="244"/>
      <c r="C584" s="244"/>
      <c r="D584" s="244"/>
      <c r="E584" s="244"/>
      <c r="F584" s="244"/>
    </row>
    <row r="585" spans="1:6" ht="12.75">
      <c r="A585" s="244"/>
      <c r="B585" s="244"/>
      <c r="C585" s="244"/>
      <c r="D585" s="244"/>
      <c r="E585" s="244"/>
      <c r="F585" s="244"/>
    </row>
    <row r="586" spans="1:6" ht="12.75">
      <c r="A586" s="244"/>
      <c r="B586" s="244"/>
      <c r="C586" s="244"/>
      <c r="D586" s="244"/>
      <c r="E586" s="244"/>
      <c r="F586" s="244"/>
    </row>
    <row r="587" spans="1:6" ht="12.75">
      <c r="A587" s="244"/>
      <c r="B587" s="244"/>
      <c r="C587" s="244"/>
      <c r="D587" s="244"/>
      <c r="E587" s="244"/>
      <c r="F587" s="244"/>
    </row>
    <row r="588" spans="1:6" ht="12.75">
      <c r="A588" s="244"/>
      <c r="B588" s="244"/>
      <c r="C588" s="244"/>
      <c r="D588" s="244"/>
      <c r="E588" s="244"/>
      <c r="F588" s="244"/>
    </row>
    <row r="589" spans="1:6" ht="12.75">
      <c r="A589" s="244"/>
      <c r="B589" s="244"/>
      <c r="C589" s="244"/>
      <c r="D589" s="244"/>
      <c r="E589" s="244"/>
      <c r="F589" s="244"/>
    </row>
    <row r="590" spans="1:6" ht="12.75">
      <c r="A590" s="244"/>
      <c r="B590" s="244"/>
      <c r="C590" s="244"/>
      <c r="D590" s="244"/>
      <c r="E590" s="244"/>
      <c r="F590" s="244"/>
    </row>
    <row r="591" spans="1:6" ht="12.75">
      <c r="A591" s="244"/>
      <c r="B591" s="244"/>
      <c r="C591" s="244"/>
      <c r="D591" s="244"/>
      <c r="E591" s="244"/>
      <c r="F591" s="244"/>
    </row>
    <row r="592" spans="1:6" ht="12.75">
      <c r="A592" s="244"/>
      <c r="B592" s="244"/>
      <c r="C592" s="244"/>
      <c r="D592" s="244"/>
      <c r="E592" s="244"/>
      <c r="F592" s="244"/>
    </row>
    <row r="593" spans="1:6" ht="12.75">
      <c r="A593" s="244"/>
      <c r="B593" s="244"/>
      <c r="C593" s="244"/>
      <c r="D593" s="244"/>
      <c r="E593" s="244"/>
      <c r="F593" s="244"/>
    </row>
    <row r="594" spans="1:6" ht="12.75">
      <c r="A594" s="244"/>
      <c r="B594" s="244"/>
      <c r="C594" s="244"/>
      <c r="D594" s="244"/>
      <c r="E594" s="244"/>
      <c r="F594" s="244"/>
    </row>
    <row r="595" spans="1:6" ht="12.75">
      <c r="A595" s="244"/>
      <c r="B595" s="244"/>
      <c r="C595" s="244"/>
      <c r="D595" s="244"/>
      <c r="E595" s="244"/>
      <c r="F595" s="244"/>
    </row>
    <row r="596" spans="1:6" ht="12.75">
      <c r="A596" s="244"/>
      <c r="B596" s="244"/>
      <c r="C596" s="244"/>
      <c r="D596" s="244"/>
      <c r="E596" s="244"/>
      <c r="F596" s="244"/>
    </row>
    <row r="597" spans="1:6" ht="12.75">
      <c r="A597" s="244"/>
      <c r="B597" s="244"/>
      <c r="C597" s="244"/>
      <c r="D597" s="244"/>
      <c r="E597" s="244"/>
      <c r="F597" s="244"/>
    </row>
    <row r="598" spans="1:6" ht="12.75">
      <c r="A598" s="244"/>
      <c r="B598" s="244"/>
      <c r="C598" s="244"/>
      <c r="D598" s="244"/>
      <c r="E598" s="244"/>
      <c r="F598" s="244"/>
    </row>
    <row r="599" spans="1:6" ht="12.75">
      <c r="A599" s="244"/>
      <c r="B599" s="244"/>
      <c r="C599" s="244"/>
      <c r="D599" s="244"/>
      <c r="E599" s="244"/>
      <c r="F599" s="244"/>
    </row>
    <row r="600" spans="1:6" ht="12.75">
      <c r="A600" s="244"/>
      <c r="B600" s="244"/>
      <c r="C600" s="244"/>
      <c r="D600" s="244"/>
      <c r="E600" s="244"/>
      <c r="F600" s="244"/>
    </row>
    <row r="601" spans="1:6" ht="12.75">
      <c r="A601" s="244"/>
      <c r="B601" s="244"/>
      <c r="C601" s="244"/>
      <c r="D601" s="244"/>
      <c r="E601" s="244"/>
      <c r="F601" s="244"/>
    </row>
    <row r="602" spans="1:6" ht="12.75">
      <c r="A602" s="244"/>
      <c r="B602" s="244"/>
      <c r="C602" s="244"/>
      <c r="D602" s="244"/>
      <c r="E602" s="244"/>
      <c r="F602" s="244"/>
    </row>
    <row r="603" spans="1:6" ht="12.75">
      <c r="A603" s="244"/>
      <c r="B603" s="244"/>
      <c r="C603" s="244"/>
      <c r="D603" s="244"/>
      <c r="E603" s="244"/>
      <c r="F603" s="244"/>
    </row>
    <row r="604" spans="1:6" ht="12.75">
      <c r="A604" s="244"/>
      <c r="B604" s="244"/>
      <c r="C604" s="244"/>
      <c r="D604" s="244"/>
      <c r="E604" s="244"/>
      <c r="F604" s="244"/>
    </row>
    <row r="605" spans="1:6" ht="12.75">
      <c r="A605" s="244"/>
      <c r="B605" s="244"/>
      <c r="C605" s="244"/>
      <c r="D605" s="244"/>
      <c r="E605" s="244"/>
      <c r="F605" s="244"/>
    </row>
    <row r="606" spans="1:6" ht="12.75">
      <c r="A606" s="244"/>
      <c r="B606" s="244"/>
      <c r="C606" s="244"/>
      <c r="D606" s="244"/>
      <c r="E606" s="244"/>
      <c r="F606" s="244"/>
    </row>
    <row r="607" spans="1:6" ht="12.75">
      <c r="A607" s="244"/>
      <c r="B607" s="244"/>
      <c r="C607" s="244"/>
      <c r="D607" s="244"/>
      <c r="E607" s="244"/>
      <c r="F607" s="244"/>
    </row>
    <row r="608" spans="1:6" ht="12.75">
      <c r="A608" s="244"/>
      <c r="B608" s="244"/>
      <c r="C608" s="244"/>
      <c r="D608" s="244"/>
      <c r="E608" s="244"/>
      <c r="F608" s="244"/>
    </row>
    <row r="609" spans="1:6" ht="12.75">
      <c r="A609" s="244"/>
      <c r="B609" s="244"/>
      <c r="C609" s="244"/>
      <c r="D609" s="244"/>
      <c r="E609" s="244"/>
      <c r="F609" s="244"/>
    </row>
    <row r="610" spans="1:6" ht="12.75">
      <c r="A610" s="244"/>
      <c r="B610" s="244"/>
      <c r="C610" s="244"/>
      <c r="D610" s="244"/>
      <c r="E610" s="244"/>
      <c r="F610" s="244"/>
    </row>
    <row r="611" spans="1:6" ht="12.75">
      <c r="A611" s="244"/>
      <c r="B611" s="244"/>
      <c r="C611" s="244"/>
      <c r="D611" s="244"/>
      <c r="E611" s="244"/>
      <c r="F611" s="244"/>
    </row>
    <row r="612" spans="1:6" ht="12.75">
      <c r="A612" s="244"/>
      <c r="B612" s="244"/>
      <c r="C612" s="244"/>
      <c r="D612" s="244"/>
      <c r="E612" s="244"/>
      <c r="F612" s="244"/>
    </row>
    <row r="613" spans="1:6" ht="12.75">
      <c r="A613" s="244"/>
      <c r="B613" s="244"/>
      <c r="C613" s="244"/>
      <c r="D613" s="244"/>
      <c r="E613" s="244"/>
      <c r="F613" s="244"/>
    </row>
    <row r="614" spans="1:6" ht="12.75">
      <c r="A614" s="244"/>
      <c r="B614" s="244"/>
      <c r="C614" s="244"/>
      <c r="D614" s="244"/>
      <c r="E614" s="244"/>
      <c r="F614" s="244"/>
    </row>
    <row r="615" spans="1:6" ht="12.75">
      <c r="A615" s="244"/>
      <c r="B615" s="244"/>
      <c r="C615" s="244"/>
      <c r="D615" s="244"/>
      <c r="E615" s="244"/>
      <c r="F615" s="244"/>
    </row>
    <row r="616" spans="1:6" ht="12.75">
      <c r="A616" s="244"/>
      <c r="B616" s="244"/>
      <c r="C616" s="244"/>
      <c r="D616" s="244"/>
      <c r="E616" s="244"/>
      <c r="F616" s="244"/>
    </row>
    <row r="617" spans="1:6" ht="12.75">
      <c r="A617" s="244"/>
      <c r="B617" s="244"/>
      <c r="C617" s="244"/>
      <c r="D617" s="244"/>
      <c r="E617" s="244"/>
      <c r="F617" s="244"/>
    </row>
    <row r="618" spans="1:6" ht="12.75">
      <c r="A618" s="244"/>
      <c r="B618" s="244"/>
      <c r="C618" s="244"/>
      <c r="D618" s="244"/>
      <c r="E618" s="244"/>
      <c r="F618" s="244"/>
    </row>
    <row r="619" spans="1:6" ht="12.75">
      <c r="A619" s="244"/>
      <c r="B619" s="244"/>
      <c r="C619" s="244"/>
      <c r="D619" s="244"/>
      <c r="E619" s="244"/>
      <c r="F619" s="244"/>
    </row>
    <row r="620" spans="1:6" ht="12.75">
      <c r="A620" s="244"/>
      <c r="B620" s="244"/>
      <c r="C620" s="244"/>
      <c r="D620" s="244"/>
      <c r="E620" s="244"/>
      <c r="F620" s="244"/>
    </row>
    <row r="621" spans="1:6" ht="12.75">
      <c r="A621" s="244"/>
      <c r="B621" s="244"/>
      <c r="C621" s="244"/>
      <c r="D621" s="244"/>
      <c r="E621" s="244"/>
      <c r="F621" s="244"/>
    </row>
    <row r="622" spans="1:6" ht="12.75">
      <c r="A622" s="244"/>
      <c r="B622" s="244"/>
      <c r="C622" s="244"/>
      <c r="D622" s="244"/>
      <c r="E622" s="244"/>
      <c r="F622" s="244"/>
    </row>
    <row r="623" spans="1:6" ht="12.75">
      <c r="A623" s="244"/>
      <c r="B623" s="244"/>
      <c r="C623" s="244"/>
      <c r="D623" s="244"/>
      <c r="E623" s="244"/>
      <c r="F623" s="244"/>
    </row>
    <row r="624" spans="1:6" ht="12.75">
      <c r="A624" s="244"/>
      <c r="B624" s="244"/>
      <c r="C624" s="244"/>
      <c r="D624" s="244"/>
      <c r="E624" s="244"/>
      <c r="F624" s="244"/>
    </row>
    <row r="625" spans="1:6" ht="12.75">
      <c r="A625" s="244"/>
      <c r="B625" s="244"/>
      <c r="C625" s="244"/>
      <c r="D625" s="244"/>
      <c r="E625" s="244"/>
      <c r="F625" s="244"/>
    </row>
    <row r="626" spans="1:6" ht="12.75">
      <c r="A626" s="244"/>
      <c r="B626" s="244"/>
      <c r="C626" s="244"/>
      <c r="D626" s="244"/>
      <c r="E626" s="244"/>
      <c r="F626" s="244"/>
    </row>
    <row r="627" spans="1:6" ht="12.75">
      <c r="A627" s="244"/>
      <c r="B627" s="244"/>
      <c r="C627" s="244"/>
      <c r="D627" s="244"/>
      <c r="E627" s="244"/>
      <c r="F627" s="244"/>
    </row>
    <row r="628" spans="1:6" ht="12.75">
      <c r="A628" s="244"/>
      <c r="B628" s="244"/>
      <c r="C628" s="244"/>
      <c r="D628" s="244"/>
      <c r="E628" s="244"/>
      <c r="F628" s="244"/>
    </row>
    <row r="629" spans="1:6" ht="12.75">
      <c r="A629" s="244"/>
      <c r="B629" s="244"/>
      <c r="C629" s="244"/>
      <c r="D629" s="244"/>
      <c r="E629" s="244"/>
      <c r="F629" s="244"/>
    </row>
    <row r="630" spans="1:6" ht="12.75">
      <c r="A630" s="244"/>
      <c r="B630" s="244"/>
      <c r="C630" s="244"/>
      <c r="D630" s="244"/>
      <c r="E630" s="244"/>
      <c r="F630" s="244"/>
    </row>
    <row r="631" spans="1:6" ht="12.75">
      <c r="A631" s="244"/>
      <c r="B631" s="244"/>
      <c r="C631" s="244"/>
      <c r="D631" s="244"/>
      <c r="E631" s="244"/>
      <c r="F631" s="244"/>
    </row>
    <row r="632" spans="1:6" ht="12.75">
      <c r="A632" s="244"/>
      <c r="B632" s="244"/>
      <c r="C632" s="244"/>
      <c r="D632" s="244"/>
      <c r="E632" s="244"/>
      <c r="F632" s="244"/>
    </row>
    <row r="633" spans="1:6" ht="12.75">
      <c r="A633" s="244"/>
      <c r="B633" s="244"/>
      <c r="C633" s="244"/>
      <c r="D633" s="244"/>
      <c r="E633" s="244"/>
      <c r="F633" s="244"/>
    </row>
    <row r="634" spans="1:6" ht="12.75">
      <c r="A634" s="244"/>
      <c r="B634" s="244"/>
      <c r="C634" s="244"/>
      <c r="D634" s="244"/>
      <c r="E634" s="244"/>
      <c r="F634" s="244"/>
    </row>
    <row r="635" spans="1:6" ht="12.75">
      <c r="A635" s="244"/>
      <c r="B635" s="244"/>
      <c r="C635" s="244"/>
      <c r="D635" s="244"/>
      <c r="E635" s="244"/>
      <c r="F635" s="244"/>
    </row>
    <row r="636" spans="1:6" ht="12.75">
      <c r="A636" s="244"/>
      <c r="B636" s="244"/>
      <c r="C636" s="244"/>
      <c r="D636" s="244"/>
      <c r="E636" s="244"/>
      <c r="F636" s="244"/>
    </row>
    <row r="637" spans="1:6" ht="12.75">
      <c r="A637" s="244"/>
      <c r="B637" s="244"/>
      <c r="C637" s="244"/>
      <c r="D637" s="244"/>
      <c r="E637" s="244"/>
      <c r="F637" s="244"/>
    </row>
    <row r="638" spans="1:6" ht="12.75">
      <c r="A638" s="244"/>
      <c r="B638" s="244"/>
      <c r="C638" s="244"/>
      <c r="D638" s="244"/>
      <c r="E638" s="244"/>
      <c r="F638" s="244"/>
    </row>
    <row r="639" spans="1:6" ht="12.75">
      <c r="A639" s="244"/>
      <c r="B639" s="244"/>
      <c r="C639" s="244"/>
      <c r="D639" s="244"/>
      <c r="E639" s="244"/>
      <c r="F639" s="244"/>
    </row>
    <row r="640" spans="1:6" ht="12.75">
      <c r="A640" s="244"/>
      <c r="B640" s="244"/>
      <c r="C640" s="244"/>
      <c r="D640" s="244"/>
      <c r="E640" s="244"/>
      <c r="F640" s="244"/>
    </row>
    <row r="641" spans="1:6" ht="12.75">
      <c r="A641" s="244"/>
      <c r="B641" s="244"/>
      <c r="C641" s="244"/>
      <c r="D641" s="244"/>
      <c r="E641" s="244"/>
      <c r="F641" s="244"/>
    </row>
    <row r="642" spans="1:6" ht="12.75">
      <c r="A642" s="244"/>
      <c r="B642" s="244"/>
      <c r="C642" s="244"/>
      <c r="D642" s="244"/>
      <c r="E642" s="244"/>
      <c r="F642" s="244"/>
    </row>
    <row r="643" spans="1:6" ht="12.75">
      <c r="A643" s="244"/>
      <c r="B643" s="244"/>
      <c r="C643" s="244"/>
      <c r="D643" s="244"/>
      <c r="E643" s="244"/>
      <c r="F643" s="244"/>
    </row>
    <row r="644" spans="1:6" ht="12.75">
      <c r="A644" s="244"/>
      <c r="B644" s="244"/>
      <c r="C644" s="244"/>
      <c r="D644" s="244"/>
      <c r="E644" s="244"/>
      <c r="F644" s="244"/>
    </row>
    <row r="645" spans="1:6" ht="12.75">
      <c r="A645" s="244"/>
      <c r="B645" s="244"/>
      <c r="C645" s="244"/>
      <c r="D645" s="244"/>
      <c r="E645" s="244"/>
      <c r="F645" s="244"/>
    </row>
    <row r="646" spans="1:6" ht="12.75">
      <c r="A646" s="244"/>
      <c r="B646" s="244"/>
      <c r="C646" s="244"/>
      <c r="D646" s="244"/>
      <c r="E646" s="244"/>
      <c r="F646" s="244"/>
    </row>
    <row r="647" spans="1:6" ht="12.75">
      <c r="A647" s="244"/>
      <c r="B647" s="244"/>
      <c r="C647" s="244"/>
      <c r="D647" s="244"/>
      <c r="E647" s="244"/>
      <c r="F647" s="244"/>
    </row>
    <row r="648" spans="1:6" ht="12.75">
      <c r="A648" s="244"/>
      <c r="B648" s="244"/>
      <c r="C648" s="244"/>
      <c r="D648" s="244"/>
      <c r="E648" s="244"/>
      <c r="F648" s="244"/>
    </row>
    <row r="649" spans="1:6" ht="12.75">
      <c r="A649" s="244"/>
      <c r="B649" s="244"/>
      <c r="C649" s="244"/>
      <c r="D649" s="244"/>
      <c r="E649" s="244"/>
      <c r="F649" s="244"/>
    </row>
    <row r="650" spans="1:6" ht="12.75">
      <c r="A650" s="244"/>
      <c r="B650" s="244"/>
      <c r="C650" s="244"/>
      <c r="D650" s="244"/>
      <c r="E650" s="244"/>
      <c r="F650" s="244"/>
    </row>
    <row r="651" spans="1:6" ht="12.75">
      <c r="A651" s="244"/>
      <c r="B651" s="244"/>
      <c r="C651" s="244"/>
      <c r="D651" s="244"/>
      <c r="E651" s="244"/>
      <c r="F651" s="244"/>
    </row>
    <row r="652" spans="1:6" ht="12.75">
      <c r="A652" s="244"/>
      <c r="B652" s="244"/>
      <c r="C652" s="244"/>
      <c r="D652" s="244"/>
      <c r="E652" s="244"/>
      <c r="F652" s="244"/>
    </row>
    <row r="653" spans="1:6" ht="12.75">
      <c r="A653" s="244"/>
      <c r="B653" s="244"/>
      <c r="C653" s="244"/>
      <c r="D653" s="244"/>
      <c r="E653" s="244"/>
      <c r="F653" s="244"/>
    </row>
    <row r="654" spans="1:6" ht="12.75">
      <c r="A654" s="244"/>
      <c r="B654" s="244"/>
      <c r="C654" s="244"/>
      <c r="D654" s="244"/>
      <c r="E654" s="244"/>
      <c r="F654" s="244"/>
    </row>
    <row r="655" spans="1:6" ht="12.75">
      <c r="A655" s="244"/>
      <c r="B655" s="244"/>
      <c r="C655" s="244"/>
      <c r="D655" s="244"/>
      <c r="E655" s="244"/>
      <c r="F655" s="244"/>
    </row>
    <row r="656" spans="1:6" ht="12.75">
      <c r="A656" s="244"/>
      <c r="B656" s="244"/>
      <c r="C656" s="244"/>
      <c r="D656" s="244"/>
      <c r="E656" s="244"/>
      <c r="F656" s="244"/>
    </row>
    <row r="657" spans="1:6" ht="12.75">
      <c r="A657" s="244"/>
      <c r="B657" s="244"/>
      <c r="C657" s="244"/>
      <c r="D657" s="244"/>
      <c r="E657" s="244"/>
      <c r="F657" s="244"/>
    </row>
    <row r="658" spans="1:6" ht="12.75">
      <c r="A658" s="244"/>
      <c r="B658" s="244"/>
      <c r="C658" s="244"/>
      <c r="D658" s="244"/>
      <c r="E658" s="244"/>
      <c r="F658" s="244"/>
    </row>
    <row r="659" spans="1:6" ht="12.75">
      <c r="A659" s="244"/>
      <c r="B659" s="244"/>
      <c r="C659" s="244"/>
      <c r="D659" s="244"/>
      <c r="E659" s="244"/>
      <c r="F659" s="244"/>
    </row>
    <row r="660" spans="1:6" ht="12.75">
      <c r="A660" s="244"/>
      <c r="B660" s="244"/>
      <c r="C660" s="244"/>
      <c r="D660" s="244"/>
      <c r="E660" s="244"/>
      <c r="F660" s="244"/>
    </row>
    <row r="661" spans="1:6" ht="12.75">
      <c r="A661" s="244"/>
      <c r="B661" s="244"/>
      <c r="C661" s="244"/>
      <c r="D661" s="244"/>
      <c r="E661" s="244"/>
      <c r="F661" s="244"/>
    </row>
    <row r="662" spans="1:6" ht="12.75">
      <c r="A662" s="244"/>
      <c r="B662" s="244"/>
      <c r="C662" s="244"/>
      <c r="D662" s="244"/>
      <c r="E662" s="244"/>
      <c r="F662" s="244"/>
    </row>
    <row r="663" spans="1:6" ht="12.75">
      <c r="A663" s="244"/>
      <c r="B663" s="244"/>
      <c r="C663" s="244"/>
      <c r="D663" s="244"/>
      <c r="E663" s="244"/>
      <c r="F663" s="244"/>
    </row>
    <row r="664" spans="1:6" ht="12.75">
      <c r="A664" s="244"/>
      <c r="B664" s="244"/>
      <c r="C664" s="244"/>
      <c r="D664" s="244"/>
      <c r="E664" s="244"/>
      <c r="F664" s="244"/>
    </row>
    <row r="665" spans="1:6" ht="12.75">
      <c r="A665" s="244"/>
      <c r="B665" s="244"/>
      <c r="C665" s="244"/>
      <c r="D665" s="244"/>
      <c r="E665" s="244"/>
      <c r="F665" s="244"/>
    </row>
    <row r="666" spans="1:6" ht="12.75">
      <c r="A666" s="244"/>
      <c r="B666" s="244"/>
      <c r="C666" s="244"/>
      <c r="D666" s="244"/>
      <c r="E666" s="244"/>
      <c r="F666" s="244"/>
    </row>
    <row r="667" spans="1:6" ht="12.75">
      <c r="A667" s="244"/>
      <c r="B667" s="244"/>
      <c r="C667" s="244"/>
      <c r="D667" s="244"/>
      <c r="E667" s="244"/>
      <c r="F667" s="244"/>
    </row>
    <row r="668" spans="1:6" ht="12.75">
      <c r="A668" s="244"/>
      <c r="B668" s="244"/>
      <c r="C668" s="244"/>
      <c r="D668" s="244"/>
      <c r="E668" s="244"/>
      <c r="F668" s="244"/>
    </row>
    <row r="669" spans="1:6" ht="12.75">
      <c r="A669" s="244"/>
      <c r="B669" s="244"/>
      <c r="C669" s="244"/>
      <c r="D669" s="244"/>
      <c r="E669" s="244"/>
      <c r="F669" s="244"/>
    </row>
    <row r="670" spans="1:6" ht="12.75">
      <c r="A670" s="244"/>
      <c r="B670" s="244"/>
      <c r="C670" s="244"/>
      <c r="D670" s="244"/>
      <c r="E670" s="244"/>
      <c r="F670" s="244"/>
    </row>
    <row r="671" spans="1:6" ht="12.75">
      <c r="A671" s="244"/>
      <c r="B671" s="244"/>
      <c r="C671" s="244"/>
      <c r="D671" s="244"/>
      <c r="E671" s="244"/>
      <c r="F671" s="244"/>
    </row>
    <row r="672" spans="1:6" ht="12.75">
      <c r="A672" s="244"/>
      <c r="B672" s="244"/>
      <c r="C672" s="244"/>
      <c r="D672" s="244"/>
      <c r="E672" s="244"/>
      <c r="F672" s="244"/>
    </row>
    <row r="673" spans="1:6" ht="12.75">
      <c r="A673" s="244"/>
      <c r="B673" s="244"/>
      <c r="C673" s="244"/>
      <c r="D673" s="244"/>
      <c r="E673" s="244"/>
      <c r="F673" s="244"/>
    </row>
    <row r="674" spans="1:6" ht="12.75">
      <c r="A674" s="244"/>
      <c r="B674" s="244"/>
      <c r="C674" s="244"/>
      <c r="D674" s="244"/>
      <c r="E674" s="244"/>
      <c r="F674" s="244"/>
    </row>
    <row r="675" spans="1:6" ht="12.75">
      <c r="A675" s="244"/>
      <c r="B675" s="244"/>
      <c r="C675" s="244"/>
      <c r="D675" s="244"/>
      <c r="E675" s="244"/>
      <c r="F675" s="244"/>
    </row>
    <row r="676" spans="1:6" ht="12.75">
      <c r="A676" s="244"/>
      <c r="B676" s="244"/>
      <c r="C676" s="244"/>
      <c r="D676" s="244"/>
      <c r="E676" s="244"/>
      <c r="F676" s="244"/>
    </row>
    <row r="677" spans="1:6" ht="12.75">
      <c r="A677" s="244"/>
      <c r="B677" s="244"/>
      <c r="C677" s="244"/>
      <c r="D677" s="244"/>
      <c r="E677" s="244"/>
      <c r="F677" s="244"/>
    </row>
    <row r="678" spans="1:6" ht="12.75">
      <c r="A678" s="244"/>
      <c r="B678" s="244"/>
      <c r="C678" s="244"/>
      <c r="D678" s="244"/>
      <c r="E678" s="244"/>
      <c r="F678" s="244"/>
    </row>
    <row r="679" spans="1:6" ht="12.75">
      <c r="A679" s="244"/>
      <c r="B679" s="244"/>
      <c r="C679" s="244"/>
      <c r="D679" s="244"/>
      <c r="E679" s="244"/>
      <c r="F679" s="244"/>
    </row>
    <row r="680" spans="1:6" ht="12.75">
      <c r="A680" s="244"/>
      <c r="B680" s="244"/>
      <c r="C680" s="244"/>
      <c r="D680" s="244"/>
      <c r="E680" s="244"/>
      <c r="F680" s="244"/>
    </row>
    <row r="681" spans="1:6" ht="12.75">
      <c r="A681" s="244"/>
      <c r="B681" s="244"/>
      <c r="C681" s="244"/>
      <c r="D681" s="244"/>
      <c r="E681" s="244"/>
      <c r="F681" s="244"/>
    </row>
    <row r="682" spans="1:6" ht="12.75">
      <c r="A682" s="244"/>
      <c r="B682" s="244"/>
      <c r="C682" s="244"/>
      <c r="D682" s="244"/>
      <c r="E682" s="244"/>
      <c r="F682" s="244"/>
    </row>
    <row r="683" spans="1:6" ht="12.75">
      <c r="A683" s="244"/>
      <c r="B683" s="244"/>
      <c r="C683" s="244"/>
      <c r="D683" s="244"/>
      <c r="E683" s="244"/>
      <c r="F683" s="244"/>
    </row>
    <row r="684" spans="1:6" ht="12.75">
      <c r="A684" s="244"/>
      <c r="B684" s="244"/>
      <c r="C684" s="244"/>
      <c r="D684" s="244"/>
      <c r="E684" s="244"/>
      <c r="F684" s="244"/>
    </row>
    <row r="685" spans="1:6" ht="12.75">
      <c r="A685" s="244"/>
      <c r="B685" s="244"/>
      <c r="C685" s="244"/>
      <c r="D685" s="244"/>
      <c r="E685" s="244"/>
      <c r="F685" s="244"/>
    </row>
    <row r="686" spans="1:6" ht="12.75">
      <c r="A686" s="244"/>
      <c r="B686" s="244"/>
      <c r="C686" s="244"/>
      <c r="D686" s="244"/>
      <c r="E686" s="244"/>
      <c r="F686" s="244"/>
    </row>
    <row r="687" spans="1:6" ht="12.75">
      <c r="A687" s="244"/>
      <c r="B687" s="244"/>
      <c r="C687" s="244"/>
      <c r="D687" s="244"/>
      <c r="E687" s="244"/>
      <c r="F687" s="244"/>
    </row>
    <row r="688" spans="1:6" ht="12.75">
      <c r="A688" s="244"/>
      <c r="B688" s="244"/>
      <c r="C688" s="244"/>
      <c r="D688" s="244"/>
      <c r="E688" s="244"/>
      <c r="F688" s="244"/>
    </row>
    <row r="689" spans="1:6" ht="12.75">
      <c r="A689" s="244"/>
      <c r="B689" s="244"/>
      <c r="C689" s="244"/>
      <c r="D689" s="244"/>
      <c r="E689" s="244"/>
      <c r="F689" s="244"/>
    </row>
    <row r="690" spans="1:6" ht="12.75">
      <c r="A690" s="244"/>
      <c r="B690" s="244"/>
      <c r="C690" s="244"/>
      <c r="D690" s="244"/>
      <c r="E690" s="244"/>
      <c r="F690" s="244"/>
    </row>
    <row r="691" spans="1:6" ht="12.75">
      <c r="A691" s="244"/>
      <c r="B691" s="244"/>
      <c r="C691" s="244"/>
      <c r="D691" s="244"/>
      <c r="E691" s="244"/>
      <c r="F691" s="244"/>
    </row>
    <row r="692" spans="1:6" ht="12.75">
      <c r="A692" s="244"/>
      <c r="B692" s="244"/>
      <c r="C692" s="244"/>
      <c r="D692" s="244"/>
      <c r="E692" s="244"/>
      <c r="F692" s="244"/>
    </row>
    <row r="693" spans="1:6" ht="12.75">
      <c r="A693" s="244"/>
      <c r="B693" s="244"/>
      <c r="C693" s="244"/>
      <c r="D693" s="244"/>
      <c r="E693" s="244"/>
      <c r="F693" s="244"/>
    </row>
    <row r="694" spans="1:6" ht="12.75">
      <c r="A694" s="244"/>
      <c r="B694" s="244"/>
      <c r="C694" s="244"/>
      <c r="D694" s="244"/>
      <c r="E694" s="244"/>
      <c r="F694" s="244"/>
    </row>
    <row r="695" spans="1:6" ht="12.75">
      <c r="A695" s="244"/>
      <c r="B695" s="244"/>
      <c r="C695" s="244"/>
      <c r="D695" s="244"/>
      <c r="E695" s="244"/>
      <c r="F695" s="244"/>
    </row>
    <row r="696" spans="1:6" ht="12.75">
      <c r="A696" s="244"/>
      <c r="B696" s="244"/>
      <c r="C696" s="244"/>
      <c r="D696" s="244"/>
      <c r="E696" s="244"/>
      <c r="F696" s="244"/>
    </row>
    <row r="697" spans="1:6" ht="12.75">
      <c r="A697" s="244"/>
      <c r="B697" s="244"/>
      <c r="C697" s="244"/>
      <c r="D697" s="244"/>
      <c r="E697" s="244"/>
      <c r="F697" s="244"/>
    </row>
    <row r="698" spans="1:6" ht="12.75">
      <c r="A698" s="244"/>
      <c r="B698" s="244"/>
      <c r="C698" s="244"/>
      <c r="D698" s="244"/>
      <c r="E698" s="244"/>
      <c r="F698" s="244"/>
    </row>
    <row r="699" spans="1:6" ht="12.75">
      <c r="A699" s="244"/>
      <c r="B699" s="244"/>
      <c r="C699" s="244"/>
      <c r="D699" s="244"/>
      <c r="E699" s="244"/>
      <c r="F699" s="244"/>
    </row>
    <row r="700" spans="1:6" ht="12.75">
      <c r="A700" s="244"/>
      <c r="B700" s="244"/>
      <c r="C700" s="244"/>
      <c r="D700" s="244"/>
      <c r="E700" s="244"/>
      <c r="F700" s="244"/>
    </row>
    <row r="701" spans="1:6" ht="12.75">
      <c r="A701" s="244"/>
      <c r="B701" s="244"/>
      <c r="C701" s="244"/>
      <c r="D701" s="244"/>
      <c r="E701" s="244"/>
      <c r="F701" s="244"/>
    </row>
    <row r="702" spans="1:6" ht="12.75">
      <c r="A702" s="244"/>
      <c r="B702" s="244"/>
      <c r="C702" s="244"/>
      <c r="D702" s="244"/>
      <c r="E702" s="244"/>
      <c r="F702" s="244"/>
    </row>
    <row r="703" spans="1:6" ht="12.75">
      <c r="A703" s="244"/>
      <c r="B703" s="244"/>
      <c r="C703" s="244"/>
      <c r="D703" s="244"/>
      <c r="E703" s="244"/>
      <c r="F703" s="244"/>
    </row>
    <row r="704" spans="1:6" ht="12.75">
      <c r="A704" s="244"/>
      <c r="B704" s="244"/>
      <c r="C704" s="244"/>
      <c r="D704" s="244"/>
      <c r="E704" s="244"/>
      <c r="F704" s="244"/>
    </row>
    <row r="705" spans="1:6" ht="12.75">
      <c r="A705" s="244"/>
      <c r="B705" s="244"/>
      <c r="C705" s="244"/>
      <c r="D705" s="244"/>
      <c r="E705" s="244"/>
      <c r="F705" s="244"/>
    </row>
    <row r="706" spans="1:6" ht="12.75">
      <c r="A706" s="244"/>
      <c r="B706" s="244"/>
      <c r="C706" s="244"/>
      <c r="D706" s="244"/>
      <c r="E706" s="244"/>
      <c r="F706" s="244"/>
    </row>
    <row r="707" spans="1:6" ht="12.75">
      <c r="A707" s="244"/>
      <c r="B707" s="244"/>
      <c r="C707" s="244"/>
      <c r="D707" s="244"/>
      <c r="E707" s="244"/>
      <c r="F707" s="244"/>
    </row>
    <row r="708" spans="1:6" ht="12.75">
      <c r="A708" s="244"/>
      <c r="B708" s="244"/>
      <c r="C708" s="244"/>
      <c r="D708" s="244"/>
      <c r="E708" s="244"/>
      <c r="F708" s="244"/>
    </row>
    <row r="709" spans="1:6" ht="12.75">
      <c r="A709" s="244"/>
      <c r="B709" s="244"/>
      <c r="C709" s="244"/>
      <c r="D709" s="244"/>
      <c r="E709" s="244"/>
      <c r="F709" s="244"/>
    </row>
    <row r="710" spans="1:6" ht="12.75">
      <c r="A710" s="244"/>
      <c r="B710" s="244"/>
      <c r="C710" s="244"/>
      <c r="D710" s="244"/>
      <c r="E710" s="244"/>
      <c r="F710" s="244"/>
    </row>
    <row r="711" spans="1:6" ht="12.75">
      <c r="A711" s="244"/>
      <c r="B711" s="244"/>
      <c r="C711" s="244"/>
      <c r="D711" s="244"/>
      <c r="E711" s="244"/>
      <c r="F711" s="244"/>
    </row>
    <row r="712" spans="1:6" ht="12.75">
      <c r="A712" s="244"/>
      <c r="B712" s="244"/>
      <c r="C712" s="244"/>
      <c r="D712" s="244"/>
      <c r="E712" s="244"/>
      <c r="F712" s="244"/>
    </row>
    <row r="713" spans="1:6" ht="12.75">
      <c r="A713" s="244"/>
      <c r="B713" s="244"/>
      <c r="C713" s="244"/>
      <c r="D713" s="244"/>
      <c r="E713" s="244"/>
      <c r="F713" s="244"/>
    </row>
    <row r="714" spans="1:6" ht="12.75">
      <c r="A714" s="244"/>
      <c r="B714" s="244"/>
      <c r="C714" s="244"/>
      <c r="D714" s="244"/>
      <c r="E714" s="244"/>
      <c r="F714" s="244"/>
    </row>
    <row r="715" spans="1:6" ht="12.75">
      <c r="A715" s="244"/>
      <c r="B715" s="244"/>
      <c r="C715" s="244"/>
      <c r="D715" s="244"/>
      <c r="E715" s="244"/>
      <c r="F715" s="244"/>
    </row>
    <row r="716" spans="1:6" ht="12.75">
      <c r="A716" s="244"/>
      <c r="B716" s="244"/>
      <c r="C716" s="244"/>
      <c r="D716" s="244"/>
      <c r="E716" s="244"/>
      <c r="F716" s="244"/>
    </row>
    <row r="717" spans="1:6" ht="12.75">
      <c r="A717" s="244"/>
      <c r="B717" s="244"/>
      <c r="C717" s="244"/>
      <c r="D717" s="244"/>
      <c r="E717" s="244"/>
      <c r="F717" s="244"/>
    </row>
    <row r="718" spans="1:6" ht="12.75">
      <c r="A718" s="244"/>
      <c r="B718" s="244"/>
      <c r="C718" s="244"/>
      <c r="D718" s="244"/>
      <c r="E718" s="244"/>
      <c r="F718" s="244"/>
    </row>
    <row r="719" spans="1:6" ht="12.75">
      <c r="A719" s="244"/>
      <c r="B719" s="244"/>
      <c r="C719" s="244"/>
      <c r="D719" s="244"/>
      <c r="E719" s="244"/>
      <c r="F719" s="244"/>
    </row>
    <row r="720" spans="1:6" ht="12.75">
      <c r="A720" s="244"/>
      <c r="B720" s="244"/>
      <c r="C720" s="244"/>
      <c r="D720" s="244"/>
      <c r="E720" s="244"/>
      <c r="F720" s="244"/>
    </row>
    <row r="721" spans="1:6" ht="12.75">
      <c r="A721" s="244"/>
      <c r="B721" s="244"/>
      <c r="C721" s="244"/>
      <c r="D721" s="244"/>
      <c r="E721" s="244"/>
      <c r="F721" s="244"/>
    </row>
    <row r="722" spans="1:6" ht="12.75">
      <c r="A722" s="244"/>
      <c r="B722" s="244"/>
      <c r="C722" s="244"/>
      <c r="D722" s="244"/>
      <c r="E722" s="244"/>
      <c r="F722" s="244"/>
    </row>
    <row r="723" spans="1:6" ht="12.75">
      <c r="A723" s="244"/>
      <c r="B723" s="244"/>
      <c r="C723" s="244"/>
      <c r="D723" s="244"/>
      <c r="E723" s="244"/>
      <c r="F723" s="244"/>
    </row>
    <row r="724" spans="1:6" ht="12.75">
      <c r="A724" s="244"/>
      <c r="B724" s="244"/>
      <c r="C724" s="244"/>
      <c r="D724" s="244"/>
      <c r="E724" s="244"/>
      <c r="F724" s="244"/>
    </row>
    <row r="725" spans="1:6" ht="12.75">
      <c r="A725" s="244"/>
      <c r="B725" s="244"/>
      <c r="C725" s="244"/>
      <c r="D725" s="244"/>
      <c r="E725" s="244"/>
      <c r="F725" s="244"/>
    </row>
    <row r="726" spans="1:6" ht="12.75">
      <c r="A726" s="244"/>
      <c r="B726" s="244"/>
      <c r="C726" s="244"/>
      <c r="D726" s="244"/>
      <c r="E726" s="244"/>
      <c r="F726" s="244"/>
    </row>
    <row r="727" spans="1:6" ht="12.75">
      <c r="A727" s="244"/>
      <c r="B727" s="244"/>
      <c r="C727" s="244"/>
      <c r="D727" s="244"/>
      <c r="E727" s="244"/>
      <c r="F727" s="244"/>
    </row>
    <row r="728" spans="1:6" ht="12.75">
      <c r="A728" s="244"/>
      <c r="B728" s="244"/>
      <c r="C728" s="244"/>
      <c r="D728" s="244"/>
      <c r="E728" s="244"/>
      <c r="F728" s="244"/>
    </row>
    <row r="729" spans="1:6" ht="12.75">
      <c r="A729" s="244"/>
      <c r="B729" s="244"/>
      <c r="C729" s="244"/>
      <c r="D729" s="244"/>
      <c r="E729" s="244"/>
      <c r="F729" s="244"/>
    </row>
    <row r="730" spans="1:6" ht="12.75">
      <c r="A730" s="244"/>
      <c r="B730" s="244"/>
      <c r="C730" s="244"/>
      <c r="D730" s="244"/>
      <c r="E730" s="244"/>
      <c r="F730" s="244"/>
    </row>
    <row r="731" spans="1:6" ht="12.75">
      <c r="A731" s="244"/>
      <c r="B731" s="244"/>
      <c r="C731" s="244"/>
      <c r="D731" s="244"/>
      <c r="E731" s="244"/>
      <c r="F731" s="244"/>
    </row>
    <row r="732" spans="1:6" ht="12.75">
      <c r="A732" s="244"/>
      <c r="B732" s="244"/>
      <c r="C732" s="244"/>
      <c r="D732" s="244"/>
      <c r="E732" s="244"/>
      <c r="F732" s="244"/>
    </row>
    <row r="733" spans="1:6" ht="12.75">
      <c r="A733" s="244"/>
      <c r="B733" s="244"/>
      <c r="C733" s="244"/>
      <c r="D733" s="244"/>
      <c r="E733" s="244"/>
      <c r="F733" s="244"/>
    </row>
    <row r="734" spans="1:6" ht="12.75">
      <c r="A734" s="244"/>
      <c r="B734" s="244"/>
      <c r="C734" s="244"/>
      <c r="D734" s="244"/>
      <c r="E734" s="244"/>
      <c r="F734" s="244"/>
    </row>
    <row r="735" spans="1:6" ht="12.75">
      <c r="A735" s="244"/>
      <c r="B735" s="244"/>
      <c r="C735" s="244"/>
      <c r="D735" s="244"/>
      <c r="E735" s="244"/>
      <c r="F735" s="244"/>
    </row>
    <row r="736" spans="1:6" ht="12.75">
      <c r="A736" s="244"/>
      <c r="B736" s="244"/>
      <c r="C736" s="244"/>
      <c r="D736" s="244"/>
      <c r="E736" s="244"/>
      <c r="F736" s="244"/>
    </row>
    <row r="737" spans="1:6" ht="12.75">
      <c r="A737" s="244"/>
      <c r="B737" s="244"/>
      <c r="C737" s="244"/>
      <c r="D737" s="244"/>
      <c r="E737" s="244"/>
      <c r="F737" s="244"/>
    </row>
    <row r="738" spans="1:6" ht="12.75">
      <c r="A738" s="244"/>
      <c r="B738" s="244"/>
      <c r="C738" s="244"/>
      <c r="D738" s="244"/>
      <c r="E738" s="244"/>
      <c r="F738" s="244"/>
    </row>
    <row r="739" spans="1:6" ht="12.75">
      <c r="A739" s="244"/>
      <c r="B739" s="244"/>
      <c r="C739" s="244"/>
      <c r="D739" s="244"/>
      <c r="E739" s="244"/>
      <c r="F739" s="244"/>
    </row>
    <row r="740" spans="1:6" ht="12.75">
      <c r="A740" s="244"/>
      <c r="B740" s="244"/>
      <c r="C740" s="244"/>
      <c r="D740" s="244"/>
      <c r="E740" s="244"/>
      <c r="F740" s="244"/>
    </row>
    <row r="741" spans="1:6" ht="12.75">
      <c r="A741" s="244"/>
      <c r="B741" s="244"/>
      <c r="C741" s="244"/>
      <c r="D741" s="244"/>
      <c r="E741" s="244"/>
      <c r="F741" s="244"/>
    </row>
    <row r="742" spans="1:6" ht="12.75">
      <c r="A742" s="244"/>
      <c r="B742" s="244"/>
      <c r="C742" s="244"/>
      <c r="D742" s="244"/>
      <c r="E742" s="244"/>
      <c r="F742" s="244"/>
    </row>
    <row r="743" spans="1:6" ht="12.75">
      <c r="A743" s="244"/>
      <c r="B743" s="244"/>
      <c r="C743" s="244"/>
      <c r="D743" s="244"/>
      <c r="E743" s="244"/>
      <c r="F743" s="244"/>
    </row>
    <row r="744" spans="1:6" ht="12.75">
      <c r="A744" s="244"/>
      <c r="B744" s="244"/>
      <c r="C744" s="244"/>
      <c r="D744" s="244"/>
      <c r="E744" s="244"/>
      <c r="F744" s="244"/>
    </row>
    <row r="745" spans="1:6" ht="12.75">
      <c r="A745" s="244"/>
      <c r="B745" s="244"/>
      <c r="C745" s="244"/>
      <c r="D745" s="244"/>
      <c r="E745" s="244"/>
      <c r="F745" s="244"/>
    </row>
    <row r="746" spans="1:6" ht="12.75">
      <c r="A746" s="244"/>
      <c r="B746" s="244"/>
      <c r="C746" s="244"/>
      <c r="D746" s="244"/>
      <c r="E746" s="244"/>
      <c r="F746" s="244"/>
    </row>
    <row r="747" spans="1:6" ht="12.75">
      <c r="A747" s="244"/>
      <c r="B747" s="244"/>
      <c r="C747" s="244"/>
      <c r="D747" s="244"/>
      <c r="E747" s="244"/>
      <c r="F747" s="244"/>
    </row>
    <row r="748" spans="1:6" ht="12.75">
      <c r="A748" s="244"/>
      <c r="B748" s="244"/>
      <c r="C748" s="244"/>
      <c r="D748" s="244"/>
      <c r="E748" s="244"/>
      <c r="F748" s="244"/>
    </row>
    <row r="749" spans="1:6" ht="12.75">
      <c r="A749" s="244"/>
      <c r="B749" s="244"/>
      <c r="C749" s="244"/>
      <c r="D749" s="244"/>
      <c r="E749" s="244"/>
      <c r="F749" s="244"/>
    </row>
    <row r="750" spans="1:6" ht="12.75">
      <c r="A750" s="244"/>
      <c r="B750" s="244"/>
      <c r="C750" s="244"/>
      <c r="D750" s="244"/>
      <c r="E750" s="244"/>
      <c r="F750" s="244"/>
    </row>
    <row r="751" spans="1:6" ht="12.75">
      <c r="A751" s="244"/>
      <c r="B751" s="244"/>
      <c r="C751" s="244"/>
      <c r="D751" s="244"/>
      <c r="E751" s="244"/>
      <c r="F751" s="244"/>
    </row>
    <row r="752" spans="1:6" ht="12.75">
      <c r="A752" s="244"/>
      <c r="B752" s="244"/>
      <c r="C752" s="244"/>
      <c r="D752" s="244"/>
      <c r="E752" s="244"/>
      <c r="F752" s="244"/>
    </row>
    <row r="753" spans="1:6" ht="12.75">
      <c r="A753" s="244"/>
      <c r="B753" s="244"/>
      <c r="C753" s="244"/>
      <c r="D753" s="244"/>
      <c r="E753" s="244"/>
      <c r="F753" s="244"/>
    </row>
    <row r="754" spans="1:6" ht="12.75">
      <c r="A754" s="244"/>
      <c r="B754" s="244"/>
      <c r="C754" s="244"/>
      <c r="D754" s="244"/>
      <c r="E754" s="244"/>
      <c r="F754" s="244"/>
    </row>
    <row r="755" spans="1:6" ht="12.75">
      <c r="A755" s="244"/>
      <c r="B755" s="244"/>
      <c r="C755" s="244"/>
      <c r="D755" s="244"/>
      <c r="E755" s="244"/>
      <c r="F755" s="244"/>
    </row>
    <row r="756" spans="1:6" ht="12.75">
      <c r="A756" s="244"/>
      <c r="B756" s="244"/>
      <c r="C756" s="244"/>
      <c r="D756" s="244"/>
      <c r="E756" s="244"/>
      <c r="F756" s="244"/>
    </row>
    <row r="757" spans="1:6" ht="12.75">
      <c r="A757" s="244"/>
      <c r="B757" s="244"/>
      <c r="C757" s="244"/>
      <c r="D757" s="244"/>
      <c r="E757" s="244"/>
      <c r="F757" s="244"/>
    </row>
    <row r="758" spans="1:6" ht="12.75">
      <c r="A758" s="244"/>
      <c r="B758" s="244"/>
      <c r="C758" s="244"/>
      <c r="D758" s="244"/>
      <c r="E758" s="244"/>
      <c r="F758" s="244"/>
    </row>
    <row r="759" spans="1:6" ht="12.75">
      <c r="A759" s="244"/>
      <c r="B759" s="244"/>
      <c r="C759" s="244"/>
      <c r="D759" s="244"/>
      <c r="E759" s="244"/>
      <c r="F759" s="244"/>
    </row>
    <row r="760" spans="1:6" ht="12.75">
      <c r="A760" s="244"/>
      <c r="B760" s="244"/>
      <c r="C760" s="244"/>
      <c r="D760" s="244"/>
      <c r="E760" s="244"/>
      <c r="F760" s="244"/>
    </row>
    <row r="761" spans="1:6" ht="12.75">
      <c r="A761" s="244"/>
      <c r="B761" s="244"/>
      <c r="C761" s="244"/>
      <c r="D761" s="244"/>
      <c r="E761" s="244"/>
      <c r="F761" s="244"/>
    </row>
    <row r="762" spans="1:6" ht="12.75">
      <c r="A762" s="244"/>
      <c r="B762" s="244"/>
      <c r="C762" s="244"/>
      <c r="D762" s="244"/>
      <c r="E762" s="244"/>
      <c r="F762" s="244"/>
    </row>
    <row r="763" spans="1:6" ht="12.75">
      <c r="A763" s="244"/>
      <c r="B763" s="244"/>
      <c r="C763" s="244"/>
      <c r="D763" s="244"/>
      <c r="E763" s="244"/>
      <c r="F763" s="244"/>
    </row>
    <row r="764" spans="1:6" ht="12.75">
      <c r="A764" s="244"/>
      <c r="B764" s="244"/>
      <c r="C764" s="244"/>
      <c r="D764" s="244"/>
      <c r="E764" s="244"/>
      <c r="F764" s="244"/>
    </row>
    <row r="765" spans="1:6" ht="12.75">
      <c r="A765" s="244"/>
      <c r="B765" s="244"/>
      <c r="C765" s="244"/>
      <c r="D765" s="244"/>
      <c r="E765" s="244"/>
      <c r="F765" s="244"/>
    </row>
    <row r="766" spans="1:6" ht="12.75">
      <c r="A766" s="244"/>
      <c r="B766" s="244"/>
      <c r="C766" s="244"/>
      <c r="D766" s="244"/>
      <c r="E766" s="244"/>
      <c r="F766" s="244"/>
    </row>
    <row r="767" spans="1:6" ht="12.75">
      <c r="A767" s="244"/>
      <c r="B767" s="244"/>
      <c r="C767" s="244"/>
      <c r="D767" s="244"/>
      <c r="E767" s="244"/>
      <c r="F767" s="244"/>
    </row>
    <row r="768" spans="1:6" ht="12.75">
      <c r="A768" s="244"/>
      <c r="B768" s="244"/>
      <c r="C768" s="244"/>
      <c r="D768" s="244"/>
      <c r="E768" s="244"/>
      <c r="F768" s="244"/>
    </row>
    <row r="769" spans="1:6" ht="12.75">
      <c r="A769" s="244"/>
      <c r="B769" s="244"/>
      <c r="C769" s="244"/>
      <c r="D769" s="244"/>
      <c r="E769" s="244"/>
      <c r="F769" s="244"/>
    </row>
    <row r="770" spans="1:6" ht="12.75">
      <c r="A770" s="244"/>
      <c r="B770" s="244"/>
      <c r="C770" s="244"/>
      <c r="D770" s="244"/>
      <c r="E770" s="244"/>
      <c r="F770" s="244"/>
    </row>
    <row r="771" spans="1:6" ht="12.75">
      <c r="A771" s="244"/>
      <c r="B771" s="244"/>
      <c r="C771" s="244"/>
      <c r="D771" s="244"/>
      <c r="E771" s="244"/>
      <c r="F771" s="244"/>
    </row>
    <row r="772" spans="1:6" ht="12.75">
      <c r="A772" s="244"/>
      <c r="B772" s="244"/>
      <c r="C772" s="244"/>
      <c r="D772" s="244"/>
      <c r="E772" s="244"/>
      <c r="F772" s="244"/>
    </row>
    <row r="773" spans="1:6" ht="12.75">
      <c r="A773" s="244"/>
      <c r="B773" s="244"/>
      <c r="C773" s="244"/>
      <c r="D773" s="244"/>
      <c r="E773" s="244"/>
      <c r="F773" s="244"/>
    </row>
    <row r="774" spans="1:6" ht="12.75">
      <c r="A774" s="244"/>
      <c r="B774" s="244"/>
      <c r="C774" s="244"/>
      <c r="D774" s="244"/>
      <c r="E774" s="244"/>
      <c r="F774" s="244"/>
    </row>
    <row r="775" spans="1:6" ht="12.75">
      <c r="A775" s="244"/>
      <c r="B775" s="244"/>
      <c r="C775" s="244"/>
      <c r="D775" s="244"/>
      <c r="E775" s="244"/>
      <c r="F775" s="244"/>
    </row>
    <row r="776" spans="1:6" ht="12.75">
      <c r="A776" s="244"/>
      <c r="B776" s="244"/>
      <c r="C776" s="244"/>
      <c r="D776" s="244"/>
      <c r="E776" s="244"/>
      <c r="F776" s="244"/>
    </row>
    <row r="777" spans="1:6" ht="12.75">
      <c r="A777" s="244"/>
      <c r="B777" s="244"/>
      <c r="C777" s="244"/>
      <c r="D777" s="244"/>
      <c r="E777" s="244"/>
      <c r="F777" s="244"/>
    </row>
    <row r="778" spans="1:6" ht="12.75">
      <c r="A778" s="244"/>
      <c r="B778" s="244"/>
      <c r="C778" s="244"/>
      <c r="D778" s="244"/>
      <c r="E778" s="244"/>
      <c r="F778" s="244"/>
    </row>
    <row r="779" spans="1:6" ht="12.75">
      <c r="A779" s="244"/>
      <c r="B779" s="244"/>
      <c r="C779" s="244"/>
      <c r="D779" s="244"/>
      <c r="E779" s="244"/>
      <c r="F779" s="244"/>
    </row>
    <row r="780" spans="1:6" ht="12.75">
      <c r="A780" s="244"/>
      <c r="B780" s="244"/>
      <c r="C780" s="244"/>
      <c r="D780" s="244"/>
      <c r="E780" s="244"/>
      <c r="F780" s="244"/>
    </row>
    <row r="781" spans="1:6" ht="12.75">
      <c r="A781" s="244"/>
      <c r="B781" s="244"/>
      <c r="C781" s="244"/>
      <c r="D781" s="244"/>
      <c r="E781" s="244"/>
      <c r="F781" s="244"/>
    </row>
    <row r="782" spans="1:6" ht="12.75">
      <c r="A782" s="244"/>
      <c r="B782" s="244"/>
      <c r="C782" s="244"/>
      <c r="D782" s="244"/>
      <c r="E782" s="244"/>
      <c r="F782" s="244"/>
    </row>
    <row r="783" spans="1:6" ht="12.75">
      <c r="A783" s="244"/>
      <c r="B783" s="244"/>
      <c r="C783" s="244"/>
      <c r="D783" s="244"/>
      <c r="E783" s="244"/>
      <c r="F783" s="244"/>
    </row>
    <row r="784" spans="1:6" ht="12.75">
      <c r="A784" s="244"/>
      <c r="B784" s="244"/>
      <c r="C784" s="244"/>
      <c r="D784" s="244"/>
      <c r="E784" s="244"/>
      <c r="F784" s="244"/>
    </row>
    <row r="785" spans="1:6" ht="12.75">
      <c r="A785" s="244"/>
      <c r="B785" s="244"/>
      <c r="C785" s="244"/>
      <c r="D785" s="244"/>
      <c r="E785" s="244"/>
      <c r="F785" s="244"/>
    </row>
    <row r="786" spans="1:6" ht="12.75">
      <c r="A786" s="244"/>
      <c r="B786" s="244"/>
      <c r="C786" s="244"/>
      <c r="D786" s="244"/>
      <c r="E786" s="244"/>
      <c r="F786" s="244"/>
    </row>
    <row r="787" spans="1:6" ht="12.75">
      <c r="A787" s="244"/>
      <c r="B787" s="244"/>
      <c r="C787" s="244"/>
      <c r="D787" s="244"/>
      <c r="E787" s="244"/>
      <c r="F787" s="244"/>
    </row>
    <row r="788" spans="1:6" ht="12.75">
      <c r="A788" s="244"/>
      <c r="B788" s="244"/>
      <c r="C788" s="244"/>
      <c r="D788" s="244"/>
      <c r="E788" s="244"/>
      <c r="F788" s="244"/>
    </row>
    <row r="789" spans="1:6" ht="12.75">
      <c r="A789" s="244"/>
      <c r="B789" s="244"/>
      <c r="C789" s="244"/>
      <c r="D789" s="244"/>
      <c r="E789" s="244"/>
      <c r="F789" s="244"/>
    </row>
    <row r="790" spans="1:6" ht="12.75">
      <c r="A790" s="244"/>
      <c r="B790" s="244"/>
      <c r="C790" s="244"/>
      <c r="D790" s="244"/>
      <c r="E790" s="244"/>
      <c r="F790" s="244"/>
    </row>
    <row r="791" spans="1:6" ht="12.75">
      <c r="A791" s="244"/>
      <c r="B791" s="244"/>
      <c r="C791" s="244"/>
      <c r="D791" s="244"/>
      <c r="E791" s="244"/>
      <c r="F791" s="244"/>
    </row>
    <row r="792" spans="1:6" ht="12.75">
      <c r="A792" s="244"/>
      <c r="B792" s="244"/>
      <c r="C792" s="244"/>
      <c r="D792" s="244"/>
      <c r="E792" s="244"/>
      <c r="F792" s="244"/>
    </row>
    <row r="793" spans="1:6" ht="12.75">
      <c r="A793" s="244"/>
      <c r="B793" s="244"/>
      <c r="C793" s="244"/>
      <c r="D793" s="244"/>
      <c r="E793" s="244"/>
      <c r="F793" s="244"/>
    </row>
    <row r="794" spans="1:6" ht="12.75">
      <c r="A794" s="244"/>
      <c r="B794" s="244"/>
      <c r="C794" s="244"/>
      <c r="D794" s="244"/>
      <c r="E794" s="244"/>
      <c r="F794" s="244"/>
    </row>
    <row r="795" spans="1:6" ht="12.75">
      <c r="A795" s="244"/>
      <c r="B795" s="244"/>
      <c r="C795" s="244"/>
      <c r="D795" s="244"/>
      <c r="E795" s="244"/>
      <c r="F795" s="244"/>
    </row>
    <row r="796" spans="1:6" ht="12.75">
      <c r="A796" s="244"/>
      <c r="B796" s="244"/>
      <c r="C796" s="244"/>
      <c r="D796" s="244"/>
      <c r="E796" s="244"/>
      <c r="F796" s="244"/>
    </row>
    <row r="797" spans="1:6" ht="12.75">
      <c r="A797" s="244"/>
      <c r="B797" s="244"/>
      <c r="C797" s="244"/>
      <c r="D797" s="244"/>
      <c r="E797" s="244"/>
      <c r="F797" s="244"/>
    </row>
    <row r="798" spans="1:6" ht="12.75">
      <c r="A798" s="244"/>
      <c r="B798" s="244"/>
      <c r="C798" s="244"/>
      <c r="D798" s="244"/>
      <c r="E798" s="244"/>
      <c r="F798" s="244"/>
    </row>
    <row r="799" spans="1:6" ht="12.75">
      <c r="A799" s="244"/>
      <c r="B799" s="244"/>
      <c r="C799" s="244"/>
      <c r="D799" s="244"/>
      <c r="E799" s="244"/>
      <c r="F799" s="244"/>
    </row>
    <row r="800" spans="1:6" ht="12.75">
      <c r="A800" s="244"/>
      <c r="B800" s="244"/>
      <c r="C800" s="244"/>
      <c r="D800" s="244"/>
      <c r="E800" s="244"/>
      <c r="F800" s="244"/>
    </row>
    <row r="801" spans="1:6" ht="12.75">
      <c r="A801" s="244"/>
      <c r="B801" s="244"/>
      <c r="C801" s="244"/>
      <c r="D801" s="244"/>
      <c r="E801" s="244"/>
      <c r="F801" s="244"/>
    </row>
    <row r="802" spans="1:6" ht="12.75">
      <c r="A802" s="244"/>
      <c r="B802" s="244"/>
      <c r="C802" s="244"/>
      <c r="D802" s="244"/>
      <c r="E802" s="244"/>
      <c r="F802" s="244"/>
    </row>
    <row r="803" spans="1:6" ht="12.75">
      <c r="A803" s="244"/>
      <c r="B803" s="244"/>
      <c r="C803" s="244"/>
      <c r="D803" s="244"/>
      <c r="E803" s="244"/>
      <c r="F803" s="244"/>
    </row>
    <row r="804" spans="1:6" ht="12.75">
      <c r="A804" s="244"/>
      <c r="B804" s="244"/>
      <c r="C804" s="244"/>
      <c r="D804" s="244"/>
      <c r="E804" s="244"/>
      <c r="F804" s="244"/>
    </row>
    <row r="805" spans="1:6" ht="12.75">
      <c r="A805" s="244"/>
      <c r="B805" s="244"/>
      <c r="C805" s="244"/>
      <c r="D805" s="244"/>
      <c r="E805" s="244"/>
      <c r="F805" s="244"/>
    </row>
    <row r="806" spans="1:6" ht="12.75">
      <c r="A806" s="244"/>
      <c r="B806" s="244"/>
      <c r="C806" s="244"/>
      <c r="D806" s="244"/>
      <c r="E806" s="244"/>
      <c r="F806" s="244"/>
    </row>
    <row r="807" spans="1:6" ht="12.75">
      <c r="A807" s="244"/>
      <c r="B807" s="244"/>
      <c r="C807" s="244"/>
      <c r="D807" s="244"/>
      <c r="E807" s="244"/>
      <c r="F807" s="244"/>
    </row>
    <row r="808" spans="1:6" ht="12.75">
      <c r="A808" s="244"/>
      <c r="B808" s="244"/>
      <c r="C808" s="244"/>
      <c r="D808" s="244"/>
      <c r="E808" s="244"/>
      <c r="F808" s="244"/>
    </row>
    <row r="809" spans="1:6" ht="12.75">
      <c r="A809" s="244"/>
      <c r="B809" s="244"/>
      <c r="C809" s="244"/>
      <c r="D809" s="244"/>
      <c r="E809" s="244"/>
      <c r="F809" s="244"/>
    </row>
    <row r="810" spans="1:6" ht="12.75">
      <c r="A810" s="244"/>
      <c r="B810" s="244"/>
      <c r="C810" s="244"/>
      <c r="D810" s="244"/>
      <c r="E810" s="244"/>
      <c r="F810" s="244"/>
    </row>
    <row r="811" spans="1:6" ht="12.75">
      <c r="A811" s="244"/>
      <c r="B811" s="244"/>
      <c r="C811" s="244"/>
      <c r="D811" s="244"/>
      <c r="E811" s="244"/>
      <c r="F811" s="244"/>
    </row>
    <row r="812" spans="1:6" ht="12.75">
      <c r="A812" s="244"/>
      <c r="B812" s="244"/>
      <c r="C812" s="244"/>
      <c r="D812" s="244"/>
      <c r="E812" s="244"/>
      <c r="F812" s="244"/>
    </row>
    <row r="813" spans="1:6" ht="12.75">
      <c r="A813" s="244"/>
      <c r="B813" s="244"/>
      <c r="C813" s="244"/>
      <c r="D813" s="244"/>
      <c r="E813" s="244"/>
      <c r="F813" s="244"/>
    </row>
    <row r="814" spans="1:6" ht="12.75">
      <c r="A814" s="244"/>
      <c r="B814" s="244"/>
      <c r="C814" s="244"/>
      <c r="D814" s="244"/>
      <c r="E814" s="244"/>
      <c r="F814" s="244"/>
    </row>
    <row r="815" spans="1:6" ht="12.75">
      <c r="A815" s="244"/>
      <c r="B815" s="244"/>
      <c r="C815" s="244"/>
      <c r="D815" s="244"/>
      <c r="E815" s="244"/>
      <c r="F815" s="244"/>
    </row>
    <row r="816" spans="1:6" ht="12.75">
      <c r="A816" s="244"/>
      <c r="B816" s="244"/>
      <c r="C816" s="244"/>
      <c r="D816" s="244"/>
      <c r="E816" s="244"/>
      <c r="F816" s="244"/>
    </row>
    <row r="817" spans="1:6" ht="12.75">
      <c r="A817" s="244"/>
      <c r="B817" s="244"/>
      <c r="C817" s="244"/>
      <c r="D817" s="244"/>
      <c r="E817" s="244"/>
      <c r="F817" s="244"/>
    </row>
    <row r="818" spans="1:6" ht="12.75">
      <c r="A818" s="244"/>
      <c r="B818" s="244"/>
      <c r="C818" s="244"/>
      <c r="D818" s="244"/>
      <c r="E818" s="244"/>
      <c r="F818" s="244"/>
    </row>
    <row r="819" spans="1:6" ht="12.75">
      <c r="A819" s="244"/>
      <c r="B819" s="244"/>
      <c r="C819" s="244"/>
      <c r="D819" s="244"/>
      <c r="E819" s="244"/>
      <c r="F819" s="244"/>
    </row>
    <row r="820" spans="1:6" ht="12.75">
      <c r="A820" s="244"/>
      <c r="B820" s="244"/>
      <c r="C820" s="244"/>
      <c r="D820" s="244"/>
      <c r="E820" s="244"/>
      <c r="F820" s="244"/>
    </row>
    <row r="821" spans="1:6" ht="12.75">
      <c r="A821" s="244"/>
      <c r="B821" s="244"/>
      <c r="C821" s="244"/>
      <c r="D821" s="244"/>
      <c r="E821" s="244"/>
      <c r="F821" s="244"/>
    </row>
    <row r="822" spans="1:6" ht="12.75">
      <c r="A822" s="244"/>
      <c r="B822" s="244"/>
      <c r="C822" s="244"/>
      <c r="D822" s="244"/>
      <c r="E822" s="244"/>
      <c r="F822" s="244"/>
    </row>
    <row r="823" spans="1:6" ht="12.75">
      <c r="A823" s="244"/>
      <c r="B823" s="244"/>
      <c r="C823" s="244"/>
      <c r="D823" s="244"/>
      <c r="E823" s="244"/>
      <c r="F823" s="244"/>
    </row>
    <row r="824" spans="1:6" ht="12.75">
      <c r="A824" s="244"/>
      <c r="B824" s="244"/>
      <c r="C824" s="244"/>
      <c r="D824" s="244"/>
      <c r="E824" s="244"/>
      <c r="F824" s="244"/>
    </row>
    <row r="825" spans="1:6" ht="12.75">
      <c r="A825" s="244"/>
      <c r="B825" s="244"/>
      <c r="C825" s="244"/>
      <c r="D825" s="244"/>
      <c r="E825" s="244"/>
      <c r="F825" s="244"/>
    </row>
    <row r="826" spans="1:6" ht="12.75">
      <c r="A826" s="244"/>
      <c r="B826" s="244"/>
      <c r="C826" s="244"/>
      <c r="D826" s="244"/>
      <c r="E826" s="244"/>
      <c r="F826" s="244"/>
    </row>
    <row r="827" spans="1:6" ht="12.75">
      <c r="A827" s="244"/>
      <c r="B827" s="244"/>
      <c r="C827" s="244"/>
      <c r="D827" s="244"/>
      <c r="E827" s="244"/>
      <c r="F827" s="244"/>
    </row>
    <row r="828" spans="1:6" ht="12.75">
      <c r="A828" s="244"/>
      <c r="B828" s="244"/>
      <c r="C828" s="244"/>
      <c r="D828" s="244"/>
      <c r="E828" s="244"/>
      <c r="F828" s="244"/>
    </row>
    <row r="829" spans="1:2" ht="12.75">
      <c r="A829" s="244"/>
      <c r="B829" s="244"/>
    </row>
    <row r="830" ht="12.75">
      <c r="B830" s="244"/>
    </row>
    <row r="831" ht="12.75">
      <c r="B831" s="244"/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90"/>
  <sheetViews>
    <sheetView zoomScalePageLayoutView="0" workbookViewId="0" topLeftCell="A67">
      <selection activeCell="C32" sqref="C32"/>
    </sheetView>
  </sheetViews>
  <sheetFormatPr defaultColWidth="9.00390625" defaultRowHeight="12.75"/>
  <cols>
    <col min="1" max="1" width="16.875" style="0" customWidth="1"/>
    <col min="2" max="2" width="27.125" style="0" customWidth="1"/>
    <col min="3" max="3" width="6.25390625" style="0" customWidth="1"/>
  </cols>
  <sheetData>
    <row r="6" spans="1:4" ht="12.75">
      <c r="A6" t="s">
        <v>7</v>
      </c>
      <c r="B6" t="s">
        <v>8</v>
      </c>
      <c r="C6">
        <v>2</v>
      </c>
      <c r="D6">
        <v>1120</v>
      </c>
    </row>
    <row r="7" spans="2:4" ht="12.75">
      <c r="B7" t="s">
        <v>15</v>
      </c>
      <c r="C7">
        <v>2</v>
      </c>
      <c r="D7">
        <v>1680</v>
      </c>
    </row>
    <row r="8" spans="2:4" ht="12.75">
      <c r="B8" t="s">
        <v>14</v>
      </c>
      <c r="C8">
        <v>2</v>
      </c>
      <c r="D8">
        <v>1400</v>
      </c>
    </row>
    <row r="9" spans="2:4" ht="12.75">
      <c r="B9" t="s">
        <v>78</v>
      </c>
      <c r="C9">
        <v>1</v>
      </c>
      <c r="D9">
        <v>980</v>
      </c>
    </row>
    <row r="10" spans="2:4" ht="12.75">
      <c r="B10" t="s">
        <v>9</v>
      </c>
      <c r="C10">
        <v>2</v>
      </c>
      <c r="D10">
        <v>2240</v>
      </c>
    </row>
    <row r="11" spans="2:4" ht="12.75">
      <c r="B11" t="s">
        <v>12</v>
      </c>
      <c r="C11">
        <v>1</v>
      </c>
      <c r="D11">
        <v>980</v>
      </c>
    </row>
    <row r="12" spans="2:4" ht="12.75">
      <c r="B12" t="s">
        <v>13</v>
      </c>
      <c r="C12">
        <v>2</v>
      </c>
      <c r="D12">
        <v>2800</v>
      </c>
    </row>
    <row r="13" spans="2:4" ht="12.75">
      <c r="B13" t="s">
        <v>63</v>
      </c>
      <c r="C13">
        <v>2</v>
      </c>
      <c r="D13">
        <v>2240</v>
      </c>
    </row>
    <row r="14" spans="2:5" ht="12.75">
      <c r="B14" t="s">
        <v>55</v>
      </c>
      <c r="C14">
        <v>7</v>
      </c>
      <c r="D14">
        <v>294</v>
      </c>
      <c r="E14" t="s">
        <v>110</v>
      </c>
    </row>
    <row r="15" spans="2:4" ht="12.75">
      <c r="B15" t="s">
        <v>10</v>
      </c>
      <c r="C15">
        <v>3</v>
      </c>
      <c r="D15">
        <v>420</v>
      </c>
    </row>
    <row r="16" spans="2:4" ht="12.75">
      <c r="B16" t="s">
        <v>139</v>
      </c>
      <c r="C16">
        <v>1</v>
      </c>
      <c r="D16">
        <v>140</v>
      </c>
    </row>
    <row r="17" spans="2:4" ht="12.75">
      <c r="B17" t="s">
        <v>11</v>
      </c>
      <c r="C17">
        <v>3</v>
      </c>
      <c r="D17">
        <v>840</v>
      </c>
    </row>
    <row r="18" spans="2:5" ht="12.75">
      <c r="B18" t="s">
        <v>17</v>
      </c>
      <c r="C18">
        <v>1</v>
      </c>
      <c r="D18">
        <v>280</v>
      </c>
      <c r="E18" t="s">
        <v>186</v>
      </c>
    </row>
    <row r="19" spans="2:5" ht="12.75">
      <c r="B19" t="s">
        <v>107</v>
      </c>
      <c r="C19">
        <v>1</v>
      </c>
      <c r="D19">
        <v>280</v>
      </c>
      <c r="E19" t="s">
        <v>184</v>
      </c>
    </row>
    <row r="20" spans="2:5" ht="12.75">
      <c r="B20" t="s">
        <v>140</v>
      </c>
      <c r="C20">
        <v>1</v>
      </c>
      <c r="D20">
        <v>280</v>
      </c>
      <c r="E20" t="s">
        <v>185</v>
      </c>
    </row>
    <row r="21" spans="2:5" ht="12.75">
      <c r="B21" t="s">
        <v>73</v>
      </c>
      <c r="C21">
        <v>2</v>
      </c>
      <c r="D21">
        <v>560</v>
      </c>
      <c r="E21" t="s">
        <v>187</v>
      </c>
    </row>
    <row r="22" spans="2:5" ht="12.75">
      <c r="B22" t="s">
        <v>97</v>
      </c>
      <c r="C22">
        <v>2</v>
      </c>
      <c r="D22">
        <v>560</v>
      </c>
      <c r="E22" t="s">
        <v>188</v>
      </c>
    </row>
    <row r="23" spans="1:4" ht="12.75">
      <c r="A23" t="s">
        <v>18</v>
      </c>
      <c r="B23" t="s">
        <v>19</v>
      </c>
      <c r="C23">
        <v>7</v>
      </c>
      <c r="D23">
        <v>3920</v>
      </c>
    </row>
    <row r="24" spans="2:4" ht="12.75">
      <c r="B24" t="s">
        <v>20</v>
      </c>
      <c r="C24">
        <v>7</v>
      </c>
      <c r="D24">
        <v>1960</v>
      </c>
    </row>
    <row r="25" spans="2:4" ht="12.75">
      <c r="B25" t="s">
        <v>21</v>
      </c>
      <c r="C25">
        <v>2</v>
      </c>
      <c r="D25">
        <v>560</v>
      </c>
    </row>
    <row r="26" spans="2:4" ht="12.75">
      <c r="B26" t="s">
        <v>106</v>
      </c>
      <c r="C26">
        <v>7</v>
      </c>
      <c r="D26">
        <v>1960</v>
      </c>
    </row>
    <row r="27" spans="2:4" ht="12.75">
      <c r="B27" t="s">
        <v>23</v>
      </c>
      <c r="C27">
        <v>6</v>
      </c>
      <c r="D27">
        <v>840</v>
      </c>
    </row>
    <row r="28" spans="2:4" ht="12.75">
      <c r="B28" t="s">
        <v>24</v>
      </c>
      <c r="C28">
        <v>8</v>
      </c>
      <c r="D28">
        <v>4480</v>
      </c>
    </row>
    <row r="29" spans="2:5" ht="12.75">
      <c r="B29" t="s">
        <v>108</v>
      </c>
      <c r="C29">
        <v>6</v>
      </c>
      <c r="D29">
        <v>1680</v>
      </c>
      <c r="E29" t="s">
        <v>113</v>
      </c>
    </row>
    <row r="30" spans="2:4" ht="12.75">
      <c r="B30" t="s">
        <v>122</v>
      </c>
      <c r="C30">
        <v>7</v>
      </c>
      <c r="D30">
        <v>980</v>
      </c>
    </row>
    <row r="31" spans="2:4" ht="12.75">
      <c r="B31" t="s">
        <v>75</v>
      </c>
      <c r="C31">
        <v>3</v>
      </c>
      <c r="D31">
        <v>840</v>
      </c>
    </row>
    <row r="32" spans="2:4" ht="12.75">
      <c r="B32" t="s">
        <v>26</v>
      </c>
      <c r="C32">
        <v>11</v>
      </c>
      <c r="D32">
        <v>3080</v>
      </c>
    </row>
    <row r="33" spans="1:4" ht="12.75">
      <c r="A33" t="s">
        <v>27</v>
      </c>
      <c r="B33" t="s">
        <v>28</v>
      </c>
      <c r="C33">
        <v>2</v>
      </c>
      <c r="D33">
        <v>760</v>
      </c>
    </row>
    <row r="34" spans="2:4" ht="12.75">
      <c r="B34" t="s">
        <v>29</v>
      </c>
      <c r="C34">
        <v>2</v>
      </c>
      <c r="D34">
        <v>560</v>
      </c>
    </row>
    <row r="35" spans="2:4" ht="12.75">
      <c r="B35" t="s">
        <v>182</v>
      </c>
      <c r="C35">
        <v>2</v>
      </c>
      <c r="D35">
        <v>560</v>
      </c>
    </row>
    <row r="36" spans="2:4" ht="12.75">
      <c r="B36" t="s">
        <v>30</v>
      </c>
      <c r="C36">
        <v>2</v>
      </c>
      <c r="D36">
        <v>560</v>
      </c>
    </row>
    <row r="37" spans="2:4" ht="12.75">
      <c r="B37" t="s">
        <v>31</v>
      </c>
      <c r="C37">
        <v>1</v>
      </c>
      <c r="D37">
        <v>380</v>
      </c>
    </row>
    <row r="38" spans="2:4" ht="12.75">
      <c r="B38" t="s">
        <v>32</v>
      </c>
      <c r="C38">
        <v>3</v>
      </c>
      <c r="D38">
        <v>840</v>
      </c>
    </row>
    <row r="39" spans="2:4" ht="12.75">
      <c r="B39" t="s">
        <v>33</v>
      </c>
      <c r="C39">
        <v>2</v>
      </c>
      <c r="D39">
        <v>560</v>
      </c>
    </row>
    <row r="40" spans="2:4" ht="12.75">
      <c r="B40" t="s">
        <v>68</v>
      </c>
      <c r="C40">
        <v>2</v>
      </c>
      <c r="D40">
        <v>560</v>
      </c>
    </row>
    <row r="41" spans="2:4" ht="12.75">
      <c r="B41" t="s">
        <v>69</v>
      </c>
      <c r="C41">
        <v>2</v>
      </c>
      <c r="D41">
        <v>560</v>
      </c>
    </row>
    <row r="42" spans="2:4" ht="12.75">
      <c r="B42" t="s">
        <v>98</v>
      </c>
      <c r="C42">
        <v>2</v>
      </c>
      <c r="D42">
        <v>560</v>
      </c>
    </row>
    <row r="43" spans="2:4" ht="12.75">
      <c r="B43" t="s">
        <v>118</v>
      </c>
      <c r="C43">
        <v>1</v>
      </c>
      <c r="D43">
        <v>280</v>
      </c>
    </row>
    <row r="44" spans="2:4" ht="12.75">
      <c r="B44" t="s">
        <v>119</v>
      </c>
      <c r="C44">
        <v>1</v>
      </c>
      <c r="D44">
        <v>280</v>
      </c>
    </row>
    <row r="45" spans="2:4" ht="12.75">
      <c r="B45" t="s">
        <v>70</v>
      </c>
      <c r="C45">
        <v>1</v>
      </c>
      <c r="D45">
        <v>210</v>
      </c>
    </row>
    <row r="46" spans="2:4" ht="12.75">
      <c r="B46" t="s">
        <v>71</v>
      </c>
      <c r="C46">
        <v>1</v>
      </c>
      <c r="D46">
        <v>210</v>
      </c>
    </row>
    <row r="47" spans="2:4" ht="12.75">
      <c r="B47" t="s">
        <v>52</v>
      </c>
      <c r="C47">
        <v>3</v>
      </c>
      <c r="D47">
        <v>420</v>
      </c>
    </row>
    <row r="48" spans="2:5" ht="12.75">
      <c r="B48" t="s">
        <v>77</v>
      </c>
      <c r="C48">
        <v>3</v>
      </c>
      <c r="D48">
        <v>1260</v>
      </c>
      <c r="E48" t="s">
        <v>120</v>
      </c>
    </row>
    <row r="49" spans="2:5" ht="12.75">
      <c r="B49" t="s">
        <v>90</v>
      </c>
      <c r="C49">
        <v>2</v>
      </c>
      <c r="D49">
        <v>1120</v>
      </c>
      <c r="E49" t="s">
        <v>117</v>
      </c>
    </row>
    <row r="50" spans="2:4" ht="12.75">
      <c r="B50" t="s">
        <v>34</v>
      </c>
      <c r="C50">
        <v>2</v>
      </c>
      <c r="D50">
        <v>280</v>
      </c>
    </row>
    <row r="51" spans="1:4" ht="12.75">
      <c r="A51" t="s">
        <v>35</v>
      </c>
      <c r="B51" t="s">
        <v>36</v>
      </c>
      <c r="C51">
        <v>2</v>
      </c>
      <c r="D51">
        <v>420</v>
      </c>
    </row>
    <row r="52" spans="2:4" ht="12.75">
      <c r="B52" t="s">
        <v>37</v>
      </c>
      <c r="C52">
        <v>2</v>
      </c>
      <c r="D52">
        <v>560</v>
      </c>
    </row>
    <row r="53" spans="2:4" ht="12.75">
      <c r="B53" t="s">
        <v>109</v>
      </c>
      <c r="C53">
        <v>1</v>
      </c>
      <c r="D53">
        <v>420</v>
      </c>
    </row>
    <row r="54" spans="2:4" ht="12.75">
      <c r="B54" t="s">
        <v>38</v>
      </c>
      <c r="C54">
        <v>2</v>
      </c>
      <c r="D54">
        <v>840</v>
      </c>
    </row>
    <row r="55" spans="2:4" ht="12.75">
      <c r="B55" t="s">
        <v>53</v>
      </c>
      <c r="C55">
        <v>2</v>
      </c>
      <c r="D55">
        <v>840</v>
      </c>
    </row>
    <row r="56" spans="2:4" ht="12.75">
      <c r="B56" t="s">
        <v>65</v>
      </c>
      <c r="C56">
        <v>2</v>
      </c>
      <c r="D56">
        <v>560</v>
      </c>
    </row>
    <row r="57" spans="2:4" ht="12.75">
      <c r="B57" t="s">
        <v>62</v>
      </c>
      <c r="C57">
        <v>2</v>
      </c>
      <c r="D57">
        <v>840</v>
      </c>
    </row>
    <row r="58" spans="2:4" ht="12.75">
      <c r="B58" t="s">
        <v>76</v>
      </c>
      <c r="C58">
        <v>2</v>
      </c>
      <c r="D58">
        <v>420</v>
      </c>
    </row>
    <row r="59" spans="2:4" ht="12.75">
      <c r="B59" t="s">
        <v>67</v>
      </c>
      <c r="C59">
        <v>2</v>
      </c>
      <c r="D59">
        <v>560</v>
      </c>
    </row>
    <row r="60" spans="2:4" ht="12.75">
      <c r="B60" t="s">
        <v>72</v>
      </c>
      <c r="C60">
        <v>5</v>
      </c>
      <c r="D60">
        <v>336</v>
      </c>
    </row>
    <row r="61" spans="2:4" ht="12.75">
      <c r="B61" t="s">
        <v>39</v>
      </c>
      <c r="C61">
        <v>2</v>
      </c>
      <c r="D61">
        <v>1120</v>
      </c>
    </row>
    <row r="62" spans="2:4" ht="12.75">
      <c r="B62" t="s">
        <v>40</v>
      </c>
      <c r="C62">
        <v>2</v>
      </c>
      <c r="D62">
        <v>1120</v>
      </c>
    </row>
    <row r="63" spans="2:4" ht="12.75">
      <c r="B63" t="s">
        <v>66</v>
      </c>
      <c r="C63">
        <v>2</v>
      </c>
      <c r="D63">
        <v>840</v>
      </c>
    </row>
    <row r="64" spans="2:4" ht="12.75">
      <c r="B64" t="s">
        <v>99</v>
      </c>
      <c r="C64">
        <v>1</v>
      </c>
      <c r="D64">
        <v>420</v>
      </c>
    </row>
    <row r="65" spans="2:4" ht="12.75">
      <c r="B65" t="s">
        <v>133</v>
      </c>
      <c r="C65">
        <v>1</v>
      </c>
      <c r="D65">
        <v>420</v>
      </c>
    </row>
    <row r="66" spans="2:5" ht="12.75">
      <c r="B66" t="s">
        <v>134</v>
      </c>
      <c r="C66">
        <v>1</v>
      </c>
      <c r="D66">
        <v>280</v>
      </c>
      <c r="E66" t="s">
        <v>183</v>
      </c>
    </row>
    <row r="67" spans="2:4" ht="12.75">
      <c r="B67" t="s">
        <v>41</v>
      </c>
      <c r="C67">
        <v>2</v>
      </c>
      <c r="D67">
        <v>560</v>
      </c>
    </row>
    <row r="68" spans="1:4" ht="12.75">
      <c r="A68" t="s">
        <v>42</v>
      </c>
      <c r="B68" t="s">
        <v>64</v>
      </c>
      <c r="C68">
        <v>21</v>
      </c>
      <c r="D68">
        <v>2940</v>
      </c>
    </row>
    <row r="69" spans="2:4" ht="12.75">
      <c r="B69" t="s">
        <v>43</v>
      </c>
      <c r="C69">
        <v>7</v>
      </c>
      <c r="D69">
        <v>294</v>
      </c>
    </row>
    <row r="70" spans="2:4" ht="12.75">
      <c r="B70" t="s">
        <v>93</v>
      </c>
      <c r="C70">
        <v>3</v>
      </c>
      <c r="D70">
        <v>126</v>
      </c>
    </row>
    <row r="71" spans="2:4" ht="12.75">
      <c r="B71" t="s">
        <v>44</v>
      </c>
      <c r="C71">
        <v>11</v>
      </c>
      <c r="D71">
        <v>462</v>
      </c>
    </row>
    <row r="72" spans="1:4" ht="12.75">
      <c r="A72" t="s">
        <v>45</v>
      </c>
      <c r="B72" t="s">
        <v>46</v>
      </c>
      <c r="C72">
        <v>21</v>
      </c>
      <c r="D72">
        <v>588</v>
      </c>
    </row>
    <row r="73" spans="2:5" ht="12.75">
      <c r="B73" t="s">
        <v>47</v>
      </c>
      <c r="C73">
        <v>7</v>
      </c>
      <c r="D73">
        <v>294</v>
      </c>
      <c r="E73" t="s">
        <v>114</v>
      </c>
    </row>
    <row r="74" spans="2:5" ht="12.75">
      <c r="B74" t="s">
        <v>79</v>
      </c>
      <c r="C74">
        <v>7</v>
      </c>
      <c r="D74">
        <v>980</v>
      </c>
      <c r="E74" t="s">
        <v>115</v>
      </c>
    </row>
    <row r="75" spans="2:4" ht="12.75">
      <c r="B75" t="s">
        <v>48</v>
      </c>
      <c r="C75">
        <v>7</v>
      </c>
      <c r="D75">
        <v>980</v>
      </c>
    </row>
    <row r="76" spans="2:4" ht="12.75">
      <c r="B76" t="s">
        <v>51</v>
      </c>
      <c r="C76">
        <v>7</v>
      </c>
      <c r="D76">
        <v>686</v>
      </c>
    </row>
    <row r="77" spans="2:5" ht="12.75">
      <c r="B77" t="s">
        <v>54</v>
      </c>
      <c r="C77">
        <v>7</v>
      </c>
      <c r="D77">
        <v>490</v>
      </c>
      <c r="E77" t="s">
        <v>116</v>
      </c>
    </row>
    <row r="78" spans="2:4" ht="12.75">
      <c r="B78" t="s">
        <v>80</v>
      </c>
      <c r="C78">
        <v>14</v>
      </c>
      <c r="D78">
        <v>200</v>
      </c>
    </row>
    <row r="79" spans="2:3" ht="12.75">
      <c r="B79" t="s">
        <v>81</v>
      </c>
      <c r="C79">
        <v>0</v>
      </c>
    </row>
    <row r="80" spans="2:3" ht="12.75">
      <c r="B80" t="s">
        <v>82</v>
      </c>
      <c r="C80">
        <v>14</v>
      </c>
    </row>
    <row r="81" spans="2:3" ht="12.75">
      <c r="B81" t="s">
        <v>83</v>
      </c>
      <c r="C81">
        <v>14</v>
      </c>
    </row>
    <row r="82" spans="2:3" ht="12.75">
      <c r="B82" t="s">
        <v>84</v>
      </c>
      <c r="C82">
        <v>14</v>
      </c>
    </row>
    <row r="83" spans="2:3" ht="12.75">
      <c r="B83" t="s">
        <v>85</v>
      </c>
      <c r="C83">
        <v>14</v>
      </c>
    </row>
    <row r="84" spans="2:3" ht="12.75">
      <c r="B84" t="s">
        <v>86</v>
      </c>
      <c r="C84">
        <v>1</v>
      </c>
    </row>
    <row r="85" spans="2:3" ht="12.75">
      <c r="B85" t="s">
        <v>105</v>
      </c>
      <c r="C85">
        <v>7</v>
      </c>
    </row>
    <row r="86" spans="2:3" ht="12.75">
      <c r="B86" t="s">
        <v>104</v>
      </c>
      <c r="C86">
        <v>7</v>
      </c>
    </row>
    <row r="87" spans="2:5" ht="12.75">
      <c r="B87" t="s">
        <v>50</v>
      </c>
      <c r="C87">
        <v>2</v>
      </c>
      <c r="D87">
        <v>560</v>
      </c>
      <c r="E87" t="s">
        <v>116</v>
      </c>
    </row>
    <row r="88" ht="12.75">
      <c r="C88">
        <v>0</v>
      </c>
    </row>
    <row r="89" ht="12.75">
      <c r="C89">
        <v>0</v>
      </c>
    </row>
    <row r="90" ht="12.75">
      <c r="C9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Рита</cp:lastModifiedBy>
  <cp:lastPrinted>2011-03-11T07:49:17Z</cp:lastPrinted>
  <dcterms:created xsi:type="dcterms:W3CDTF">2009-07-02T18:02:30Z</dcterms:created>
  <dcterms:modified xsi:type="dcterms:W3CDTF">2012-03-11T07:46:30Z</dcterms:modified>
  <cp:category/>
  <cp:version/>
  <cp:contentType/>
  <cp:contentStatus/>
</cp:coreProperties>
</file>