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70" windowHeight="94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5"/>
  <c r="E14"/>
  <c r="E13"/>
  <c r="E12"/>
  <c r="E11"/>
  <c r="E10"/>
  <c r="E9"/>
  <c r="E8"/>
  <c r="E7"/>
  <c r="E6"/>
  <c r="E5"/>
  <c r="E4"/>
  <c r="E3"/>
  <c r="E2"/>
  <c r="B21" l="1"/>
  <c r="D12"/>
  <c r="B17"/>
  <c r="B22" l="1"/>
  <c r="C13" s="1"/>
  <c r="B37" s="1"/>
  <c r="D37" s="1"/>
  <c r="C14"/>
  <c r="B38" s="1"/>
  <c r="D38" s="1"/>
  <c r="C4" l="1"/>
  <c r="B28" s="1"/>
  <c r="D28" s="1"/>
  <c r="C9"/>
  <c r="B33" s="1"/>
  <c r="D33" s="1"/>
  <c r="C2"/>
  <c r="C11"/>
  <c r="B35" s="1"/>
  <c r="D35" s="1"/>
  <c r="C3"/>
  <c r="C5"/>
  <c r="B29" s="1"/>
  <c r="D29" s="1"/>
  <c r="C8"/>
  <c r="B32" s="1"/>
  <c r="D32" s="1"/>
  <c r="C15"/>
  <c r="B39" s="1"/>
  <c r="D39" s="1"/>
  <c r="C10"/>
  <c r="B34" s="1"/>
  <c r="D34" s="1"/>
  <c r="D41" s="1"/>
  <c r="C7"/>
  <c r="B31" s="1"/>
  <c r="D31" s="1"/>
  <c r="C17"/>
  <c r="C16"/>
  <c r="B40" s="1"/>
  <c r="D40" s="1"/>
  <c r="C6"/>
  <c r="B30" s="1"/>
  <c r="D30" s="1"/>
  <c r="C12"/>
  <c r="B36" s="1"/>
  <c r="D36" s="1"/>
  <c r="B27" l="1"/>
  <c r="B41" l="1"/>
  <c r="D27"/>
</calcChain>
</file>

<file path=xl/sharedStrings.xml><?xml version="1.0" encoding="utf-8"?>
<sst xmlns="http://schemas.openxmlformats.org/spreadsheetml/2006/main" count="38" uniqueCount="24">
  <si>
    <t>1-2. Алхазашвили Д. и Е. (заезд днём)</t>
  </si>
  <si>
    <t>3. Алхазашвили И. (заезд днём, без ночи)</t>
  </si>
  <si>
    <t>4. Горохова А. (заезд вечером)</t>
  </si>
  <si>
    <t>5-6. Григорьевы (заезд вечером)</t>
  </si>
  <si>
    <t>7-10. Зайцевы (заезд вечером?)</t>
  </si>
  <si>
    <t>11-13. Конев А. (+2) (заезд днём)</t>
  </si>
  <si>
    <t>14-15. Ососковы М. и В. (приедут вечером, уедут рано утром)</t>
  </si>
  <si>
    <t>16-17. Румянцев А. (+1) (заезд днём)</t>
  </si>
  <si>
    <t>18. Рустанович П. (заезд днём)</t>
  </si>
  <si>
    <t>19-20. Сазонова С. + Илья (заезд днём)</t>
  </si>
  <si>
    <t>21-22. Скачедубова А. и М. (заезд вечером)</t>
  </si>
  <si>
    <t>23. Сумин Дм. (заезд вечером, без ночи)</t>
  </si>
  <si>
    <t>24-25. Сухоручкины Д. и Е. (заезд вечером)</t>
  </si>
  <si>
    <t>26. Царёва А. (заезд днём)</t>
  </si>
  <si>
    <t>27-30. Щедловские (заезд днём)</t>
  </si>
  <si>
    <t>Кол. Ед</t>
  </si>
  <si>
    <t>Сдал в кассу</t>
  </si>
  <si>
    <t xml:space="preserve">Всего </t>
  </si>
  <si>
    <t>Всего потрачено</t>
  </si>
  <si>
    <t>Стоимость 1 ед.</t>
  </si>
  <si>
    <t>За еду</t>
  </si>
  <si>
    <t xml:space="preserve">1-3. Алхазашвили </t>
  </si>
  <si>
    <t>Факт</t>
  </si>
  <si>
    <t>Балланс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</si>
</sst>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charset val="204"/>
      <scheme val="minor"/>
    </font>
    <font>
      <sz val="11"/>
      <color rgb="FF28282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34" workbookViewId="0">
      <selection activeCell="C35" sqref="C35"/>
    </sheetView>
  </sheetViews>
  <sheetFormatPr defaultRowHeight="15"/>
  <cols>
    <col min="1" max="1" width="43" customWidth="1"/>
    <col min="2" max="2" width="13" customWidth="1"/>
    <col min="3" max="3" width="10.5703125" bestFit="1" customWidth="1"/>
    <col min="4" max="4" width="17.5703125" bestFit="1" customWidth="1"/>
    <col min="5" max="5" width="15.140625" bestFit="1" customWidth="1"/>
  </cols>
  <sheetData>
    <row r="1" spans="1:5">
      <c r="B1" t="s">
        <v>15</v>
      </c>
      <c r="C1" t="s">
        <v>20</v>
      </c>
      <c r="D1" t="s">
        <v>16</v>
      </c>
      <c r="E1" t="s">
        <v>23</v>
      </c>
    </row>
    <row r="2" spans="1:5">
      <c r="A2" s="1" t="s">
        <v>0</v>
      </c>
      <c r="B2">
        <v>6</v>
      </c>
      <c r="C2" s="2">
        <f>B2*$B$22</f>
        <v>1079.4285714285713</v>
      </c>
      <c r="D2">
        <v>6806</v>
      </c>
      <c r="E2" s="2">
        <f>D2-C2</f>
        <v>5726.5714285714284</v>
      </c>
    </row>
    <row r="3" spans="1:5">
      <c r="A3" s="1" t="s">
        <v>1</v>
      </c>
      <c r="B3">
        <v>1</v>
      </c>
      <c r="C3" s="2">
        <f t="shared" ref="C3:C17" si="0">B3*$B$22</f>
        <v>179.9047619047619</v>
      </c>
      <c r="E3" s="2">
        <f t="shared" ref="E3:E16" si="1">D3-C3</f>
        <v>-179.9047619047619</v>
      </c>
    </row>
    <row r="4" spans="1:5">
      <c r="A4" s="1" t="s">
        <v>2</v>
      </c>
      <c r="B4">
        <v>2</v>
      </c>
      <c r="C4" s="2">
        <f t="shared" si="0"/>
        <v>359.8095238095238</v>
      </c>
      <c r="E4" s="2">
        <f t="shared" si="1"/>
        <v>-359.8095238095238</v>
      </c>
    </row>
    <row r="5" spans="1:5">
      <c r="A5" s="1" t="s">
        <v>3</v>
      </c>
      <c r="B5">
        <v>2</v>
      </c>
      <c r="C5" s="2">
        <f t="shared" si="0"/>
        <v>359.8095238095238</v>
      </c>
      <c r="E5" s="2">
        <f t="shared" si="1"/>
        <v>-359.8095238095238</v>
      </c>
    </row>
    <row r="6" spans="1:5">
      <c r="A6" s="1" t="s">
        <v>4</v>
      </c>
      <c r="B6">
        <v>6</v>
      </c>
      <c r="C6" s="2">
        <f t="shared" si="0"/>
        <v>1079.4285714285713</v>
      </c>
      <c r="E6" s="2">
        <f t="shared" si="1"/>
        <v>-1079.4285714285713</v>
      </c>
    </row>
    <row r="7" spans="1:5">
      <c r="A7" s="1" t="s">
        <v>5</v>
      </c>
      <c r="B7">
        <v>9</v>
      </c>
      <c r="C7" s="2">
        <f t="shared" si="0"/>
        <v>1619.1428571428571</v>
      </c>
      <c r="E7" s="2">
        <f t="shared" si="1"/>
        <v>-1619.1428571428571</v>
      </c>
    </row>
    <row r="8" spans="1:5" ht="29.25">
      <c r="A8" s="1" t="s">
        <v>6</v>
      </c>
      <c r="B8">
        <v>2</v>
      </c>
      <c r="C8" s="2">
        <f t="shared" si="0"/>
        <v>359.8095238095238</v>
      </c>
      <c r="E8" s="2">
        <f t="shared" si="1"/>
        <v>-359.8095238095238</v>
      </c>
    </row>
    <row r="9" spans="1:5">
      <c r="A9" s="1" t="s">
        <v>7</v>
      </c>
      <c r="B9">
        <v>6</v>
      </c>
      <c r="C9" s="2">
        <f t="shared" si="0"/>
        <v>1079.4285714285713</v>
      </c>
      <c r="E9" s="2">
        <f t="shared" si="1"/>
        <v>-1079.4285714285713</v>
      </c>
    </row>
    <row r="10" spans="1:5">
      <c r="A10" s="1" t="s">
        <v>8</v>
      </c>
      <c r="B10">
        <v>2</v>
      </c>
      <c r="C10" s="2">
        <f t="shared" si="0"/>
        <v>359.8095238095238</v>
      </c>
      <c r="E10" s="2">
        <f t="shared" si="1"/>
        <v>-359.8095238095238</v>
      </c>
    </row>
    <row r="11" spans="1:5">
      <c r="A11" s="1" t="s">
        <v>9</v>
      </c>
      <c r="B11">
        <v>6</v>
      </c>
      <c r="C11" s="2">
        <f t="shared" si="0"/>
        <v>1079.4285714285713</v>
      </c>
      <c r="D11">
        <v>1778</v>
      </c>
      <c r="E11" s="2">
        <f t="shared" si="1"/>
        <v>698.57142857142867</v>
      </c>
    </row>
    <row r="12" spans="1:5" ht="29.25">
      <c r="A12" s="1" t="s">
        <v>10</v>
      </c>
      <c r="B12">
        <v>4</v>
      </c>
      <c r="C12" s="2">
        <f t="shared" si="0"/>
        <v>719.61904761904759</v>
      </c>
      <c r="D12">
        <f>300</f>
        <v>300</v>
      </c>
      <c r="E12" s="2">
        <f t="shared" si="1"/>
        <v>-419.61904761904759</v>
      </c>
    </row>
    <row r="13" spans="1:5">
      <c r="A13" s="1" t="s">
        <v>11</v>
      </c>
      <c r="B13">
        <v>1</v>
      </c>
      <c r="C13" s="2">
        <f t="shared" si="0"/>
        <v>179.9047619047619</v>
      </c>
      <c r="E13" s="2">
        <f t="shared" si="1"/>
        <v>-179.9047619047619</v>
      </c>
    </row>
    <row r="14" spans="1:5" ht="29.25">
      <c r="A14" s="1" t="s">
        <v>12</v>
      </c>
      <c r="B14">
        <v>4</v>
      </c>
      <c r="C14" s="2">
        <f t="shared" si="0"/>
        <v>719.61904761904759</v>
      </c>
      <c r="D14">
        <v>450</v>
      </c>
      <c r="E14" s="2">
        <f t="shared" si="1"/>
        <v>-269.61904761904759</v>
      </c>
    </row>
    <row r="15" spans="1:5">
      <c r="A15" s="1" t="s">
        <v>13</v>
      </c>
      <c r="B15">
        <v>3</v>
      </c>
      <c r="C15" s="2">
        <f t="shared" si="0"/>
        <v>539.71428571428567</v>
      </c>
      <c r="D15">
        <v>2000</v>
      </c>
      <c r="E15" s="2">
        <f t="shared" si="1"/>
        <v>1460.2857142857142</v>
      </c>
    </row>
    <row r="16" spans="1:5">
      <c r="A16" s="1" t="s">
        <v>14</v>
      </c>
      <c r="B16">
        <v>9</v>
      </c>
      <c r="C16" s="2">
        <f t="shared" si="0"/>
        <v>1619.1428571428571</v>
      </c>
      <c r="E16" s="2">
        <f t="shared" si="1"/>
        <v>-1619.1428571428571</v>
      </c>
    </row>
    <row r="17" spans="1:5">
      <c r="A17" s="1" t="s">
        <v>17</v>
      </c>
      <c r="B17">
        <f>SUM(B2:B16)</f>
        <v>63</v>
      </c>
      <c r="C17" s="2">
        <f t="shared" si="0"/>
        <v>11334</v>
      </c>
      <c r="E17" s="2"/>
    </row>
    <row r="19" spans="1:5">
      <c r="A19" s="1"/>
    </row>
    <row r="21" spans="1:5">
      <c r="A21" t="s">
        <v>18</v>
      </c>
      <c r="B21" s="2">
        <f>SUM(D2:D16)</f>
        <v>11334</v>
      </c>
    </row>
    <row r="22" spans="1:5">
      <c r="A22" t="s">
        <v>19</v>
      </c>
      <c r="B22" s="2">
        <f>B21/B17</f>
        <v>179.9047619047619</v>
      </c>
    </row>
    <row r="26" spans="1:5">
      <c r="C26" s="3" t="s">
        <v>22</v>
      </c>
      <c r="D26" s="3" t="s">
        <v>23</v>
      </c>
    </row>
    <row r="27" spans="1:5">
      <c r="A27" s="1" t="s">
        <v>21</v>
      </c>
      <c r="B27" s="2">
        <f>E2+E3</f>
        <v>5546.666666666667</v>
      </c>
      <c r="C27" s="2">
        <v>-5526.35</v>
      </c>
      <c r="D27" s="2">
        <f>B27+C27</f>
        <v>20.316666666666606</v>
      </c>
    </row>
    <row r="28" spans="1:5">
      <c r="A28" s="1" t="s">
        <v>2</v>
      </c>
      <c r="B28" s="2">
        <f>E4</f>
        <v>-359.8095238095238</v>
      </c>
      <c r="C28" s="2">
        <v>360</v>
      </c>
      <c r="D28" s="2">
        <f t="shared" ref="D28:D40" si="2">B28+C28</f>
        <v>0.19047619047620401</v>
      </c>
    </row>
    <row r="29" spans="1:5">
      <c r="A29" s="1" t="s">
        <v>3</v>
      </c>
      <c r="B29" s="2">
        <f t="shared" ref="B29:B40" si="3">E5</f>
        <v>-359.8095238095238</v>
      </c>
      <c r="C29" s="2">
        <v>359.81</v>
      </c>
      <c r="D29" s="2">
        <f t="shared" si="2"/>
        <v>4.7619047620628407E-4</v>
      </c>
    </row>
    <row r="30" spans="1:5">
      <c r="A30" s="1" t="s">
        <v>4</v>
      </c>
      <c r="B30" s="2">
        <f t="shared" si="3"/>
        <v>-1079.4285714285713</v>
      </c>
      <c r="C30" s="2">
        <v>1079.43</v>
      </c>
      <c r="D30" s="2">
        <f t="shared" si="2"/>
        <v>1.4285714287325391E-3</v>
      </c>
    </row>
    <row r="31" spans="1:5">
      <c r="A31" s="1" t="s">
        <v>5</v>
      </c>
      <c r="B31" s="2">
        <f t="shared" si="3"/>
        <v>-1619.1428571428571</v>
      </c>
      <c r="C31" s="2">
        <v>1620</v>
      </c>
      <c r="D31" s="2">
        <f t="shared" si="2"/>
        <v>0.85714285714288962</v>
      </c>
    </row>
    <row r="32" spans="1:5" ht="29.25">
      <c r="A32" s="1" t="s">
        <v>6</v>
      </c>
      <c r="B32" s="2">
        <f t="shared" si="3"/>
        <v>-359.8095238095238</v>
      </c>
      <c r="C32" s="2">
        <v>360</v>
      </c>
      <c r="D32" s="2">
        <f t="shared" si="2"/>
        <v>0.19047619047620401</v>
      </c>
    </row>
    <row r="33" spans="1:4">
      <c r="A33" s="1" t="s">
        <v>7</v>
      </c>
      <c r="B33" s="2">
        <f t="shared" si="3"/>
        <v>-1079.4285714285713</v>
      </c>
      <c r="C33" s="2">
        <v>1100</v>
      </c>
      <c r="D33" s="2">
        <f t="shared" si="2"/>
        <v>20.571428571428669</v>
      </c>
    </row>
    <row r="34" spans="1:4">
      <c r="A34" s="1" t="s">
        <v>8</v>
      </c>
      <c r="B34" s="2">
        <f t="shared" si="3"/>
        <v>-359.8095238095238</v>
      </c>
      <c r="C34" s="2">
        <v>360</v>
      </c>
      <c r="D34" s="2">
        <f t="shared" si="2"/>
        <v>0.19047619047620401</v>
      </c>
    </row>
    <row r="35" spans="1:4">
      <c r="A35" s="1" t="s">
        <v>9</v>
      </c>
      <c r="B35" s="2">
        <f t="shared" si="3"/>
        <v>698.57142857142867</v>
      </c>
      <c r="C35" s="2">
        <v>-698.57</v>
      </c>
      <c r="D35" s="2">
        <f t="shared" si="2"/>
        <v>1.4285714286188522E-3</v>
      </c>
    </row>
    <row r="36" spans="1:4" ht="29.25">
      <c r="A36" s="1" t="s">
        <v>10</v>
      </c>
      <c r="B36" s="2">
        <f t="shared" si="3"/>
        <v>-419.61904761904759</v>
      </c>
      <c r="C36" s="2">
        <v>432</v>
      </c>
      <c r="D36" s="2">
        <f t="shared" si="2"/>
        <v>12.380952380952408</v>
      </c>
    </row>
    <row r="37" spans="1:4">
      <c r="A37" s="1" t="s">
        <v>11</v>
      </c>
      <c r="B37" s="2">
        <f t="shared" si="3"/>
        <v>-179.9047619047619</v>
      </c>
      <c r="C37" s="2"/>
      <c r="D37" s="2">
        <f t="shared" si="2"/>
        <v>-179.9047619047619</v>
      </c>
    </row>
    <row r="38" spans="1:4" ht="29.25">
      <c r="A38" s="1" t="s">
        <v>12</v>
      </c>
      <c r="B38" s="2">
        <f t="shared" si="3"/>
        <v>-269.61904761904759</v>
      </c>
      <c r="C38" s="2">
        <v>281.23</v>
      </c>
      <c r="D38" s="2">
        <f t="shared" si="2"/>
        <v>11.610952380952426</v>
      </c>
    </row>
    <row r="39" spans="1:4">
      <c r="A39" s="1" t="s">
        <v>13</v>
      </c>
      <c r="B39" s="2">
        <f t="shared" si="3"/>
        <v>1460.2857142857142</v>
      </c>
      <c r="C39" s="2">
        <v>-1451.61</v>
      </c>
      <c r="D39" s="2">
        <f t="shared" si="2"/>
        <v>8.6757142857143208</v>
      </c>
    </row>
    <row r="40" spans="1:4">
      <c r="A40" s="1" t="s">
        <v>14</v>
      </c>
      <c r="B40" s="2">
        <f t="shared" si="3"/>
        <v>-1619.1428571428571</v>
      </c>
      <c r="C40" s="2"/>
      <c r="D40" s="2">
        <f t="shared" si="2"/>
        <v>-1619.1428571428571</v>
      </c>
    </row>
    <row r="41" spans="1:4">
      <c r="B41" s="2">
        <f>SUM(B27:B40)</f>
        <v>0</v>
      </c>
      <c r="C41" s="2"/>
      <c r="D41" s="2">
        <f>SUM(D27:D40)</f>
        <v>-1724.0599999999995</v>
      </c>
    </row>
  </sheetData>
  <conditionalFormatting sqref="D27:D40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2019-06-02T13:17:17Z</dcterms:created>
  <dcterms:modified xsi:type="dcterms:W3CDTF">2019-06-08T11:09:22Z</dcterms:modified>
</cp:coreProperties>
</file>